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sk12-my.sharepoint.com/personal/gordong1_scsk12_org/Documents/Documents/"/>
    </mc:Choice>
  </mc:AlternateContent>
  <xr:revisionPtr revIDLastSave="0" documentId="8_{1AC870B1-E595-4698-BB3B-CA0B75A04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ab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0">'Bid Tab'!$A$1:$Q$65</definedName>
    <definedName name="_xlnm.Print_Area" localSheetId="2">'Prod. Aug-Oct 16 Weekly-FFVP'!$A$2:$E$23</definedName>
    <definedName name="_xlnm.Print_Titles" localSheetId="0">'Bid Tab'!$1:$1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P12" i="1"/>
  <c r="P13" i="1"/>
  <c r="P14" i="1"/>
  <c r="O3" i="1"/>
  <c r="P3" i="1" s="1"/>
  <c r="O4" i="1"/>
  <c r="P4" i="1" s="1"/>
  <c r="O5" i="1"/>
  <c r="P5" i="1" s="1"/>
  <c r="O6" i="1"/>
  <c r="O7" i="1"/>
  <c r="O8" i="1"/>
  <c r="O9" i="1"/>
  <c r="O10" i="1"/>
  <c r="O11" i="1"/>
  <c r="P11" i="1" s="1"/>
  <c r="O12" i="1"/>
  <c r="O13" i="1"/>
  <c r="O14" i="1"/>
  <c r="O15" i="1"/>
  <c r="P15" i="1" s="1"/>
  <c r="O16" i="1"/>
  <c r="P16" i="1" s="1"/>
  <c r="O17" i="1"/>
  <c r="P17" i="1" s="1"/>
  <c r="O18" i="1"/>
  <c r="O19" i="1"/>
  <c r="O20" i="1"/>
  <c r="O21" i="1"/>
  <c r="O22" i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O31" i="1"/>
  <c r="O32" i="1"/>
  <c r="O33" i="1"/>
  <c r="O34" i="1"/>
  <c r="P34" i="1" s="1"/>
  <c r="O35" i="1"/>
  <c r="P35" i="1" s="1"/>
  <c r="O36" i="1"/>
  <c r="P36" i="1" s="1"/>
  <c r="O37" i="1"/>
  <c r="O38" i="1"/>
  <c r="O39" i="1"/>
  <c r="P39" i="1" s="1"/>
  <c r="O40" i="1"/>
  <c r="P40" i="1" s="1"/>
  <c r="O41" i="1"/>
  <c r="P41" i="1" s="1"/>
  <c r="O42" i="1"/>
  <c r="O43" i="1"/>
  <c r="O44" i="1"/>
  <c r="O45" i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O55" i="1"/>
  <c r="O56" i="1"/>
  <c r="O57" i="1"/>
  <c r="O58" i="1"/>
  <c r="P58" i="1" s="1"/>
  <c r="O59" i="1"/>
  <c r="P59" i="1" s="1"/>
  <c r="N3" i="1"/>
  <c r="N4" i="1"/>
  <c r="N5" i="1"/>
  <c r="N6" i="1"/>
  <c r="N7" i="1"/>
  <c r="N8" i="1"/>
  <c r="P8" i="1" s="1"/>
  <c r="N9" i="1"/>
  <c r="N10" i="1"/>
  <c r="N11" i="1"/>
  <c r="N12" i="1"/>
  <c r="N13" i="1"/>
  <c r="N14" i="1"/>
  <c r="N15" i="1"/>
  <c r="N16" i="1"/>
  <c r="N17" i="1"/>
  <c r="N18" i="1"/>
  <c r="N19" i="1"/>
  <c r="N20" i="1"/>
  <c r="P20" i="1" s="1"/>
  <c r="N21" i="1"/>
  <c r="N22" i="1"/>
  <c r="N23" i="1"/>
  <c r="N24" i="1"/>
  <c r="N25" i="1"/>
  <c r="N26" i="1"/>
  <c r="N27" i="1"/>
  <c r="N28" i="1"/>
  <c r="N29" i="1"/>
  <c r="N30" i="1"/>
  <c r="N31" i="1"/>
  <c r="N32" i="1"/>
  <c r="P32" i="1" s="1"/>
  <c r="N33" i="1"/>
  <c r="N34" i="1"/>
  <c r="N35" i="1"/>
  <c r="N36" i="1"/>
  <c r="N37" i="1"/>
  <c r="P37" i="1" s="1"/>
  <c r="N38" i="1"/>
  <c r="P38" i="1" s="1"/>
  <c r="N39" i="1"/>
  <c r="N40" i="1"/>
  <c r="N41" i="1"/>
  <c r="N42" i="1"/>
  <c r="N43" i="1"/>
  <c r="N44" i="1"/>
  <c r="P44" i="1" s="1"/>
  <c r="N45" i="1"/>
  <c r="N46" i="1"/>
  <c r="N47" i="1"/>
  <c r="N48" i="1"/>
  <c r="N49" i="1"/>
  <c r="N50" i="1"/>
  <c r="N51" i="1"/>
  <c r="N52" i="1"/>
  <c r="N53" i="1"/>
  <c r="N54" i="1"/>
  <c r="N55" i="1"/>
  <c r="N56" i="1"/>
  <c r="P56" i="1" s="1"/>
  <c r="N57" i="1"/>
  <c r="N58" i="1"/>
  <c r="N59" i="1"/>
  <c r="P22" i="1" l="1"/>
  <c r="P10" i="1"/>
  <c r="P57" i="1"/>
  <c r="P45" i="1"/>
  <c r="P33" i="1"/>
  <c r="P21" i="1"/>
  <c r="P9" i="1"/>
  <c r="P55" i="1"/>
  <c r="P43" i="1"/>
  <c r="P31" i="1"/>
  <c r="P19" i="1"/>
  <c r="P7" i="1"/>
  <c r="P54" i="1"/>
  <c r="P42" i="1"/>
  <c r="P30" i="1"/>
  <c r="P18" i="1"/>
  <c r="P6" i="1"/>
  <c r="O2" i="1" l="1"/>
  <c r="P2" i="1" l="1"/>
  <c r="O60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</calcChain>
</file>

<file path=xl/sharedStrings.xml><?xml version="1.0" encoding="utf-8"?>
<sst xmlns="http://schemas.openxmlformats.org/spreadsheetml/2006/main" count="261" uniqueCount="147">
  <si>
    <t>Stock Number</t>
  </si>
  <si>
    <t xml:space="preserve"> 20 Week Quantity </t>
  </si>
  <si>
    <t>Unit of Measurement</t>
  </si>
  <si>
    <t>Vendor</t>
  </si>
  <si>
    <t>Terms</t>
  </si>
  <si>
    <t>Brand</t>
  </si>
  <si>
    <t>Product Code</t>
  </si>
  <si>
    <t>Pack Size</t>
  </si>
  <si>
    <t>Cost per Serving</t>
  </si>
  <si>
    <t>Cost per Unit/Case</t>
  </si>
  <si>
    <t>Percent Eligible for Local Produce Items within a 260 Miles Radius from Memphis</t>
  </si>
  <si>
    <t xml:space="preserve">Quantity of  Produce Items Grown within 260 Miles from Memphis </t>
  </si>
  <si>
    <t>Discount 5%</t>
  </si>
  <si>
    <t>Extended Cost</t>
  </si>
  <si>
    <t>Preference Weighted Bid Amount Total</t>
  </si>
  <si>
    <t>Notes</t>
  </si>
  <si>
    <t>Case</t>
  </si>
  <si>
    <r>
      <rPr>
        <b/>
        <sz val="12"/>
        <color indexed="8"/>
        <rFont val="Calibri"/>
        <family val="2"/>
      </rPr>
      <t>APPLES, GRANNY SMITH</t>
    </r>
    <r>
      <rPr>
        <sz val="12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</si>
  <si>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2"/>
        <color indexed="8"/>
        <rFont val="Calibri"/>
        <family val="2"/>
      </rPr>
      <t xml:space="preserve">BANANAS - </t>
    </r>
    <r>
      <rPr>
        <sz val="12"/>
        <color indexed="8"/>
        <rFont val="Calibri"/>
        <family val="2"/>
      </rPr>
      <t>BRIGHT YELLOW COLOR, FIRM AND NO BRUISES. COLOR RANGE 3 - 4 IN RIPENESS, FREE FROM DECAY. PACKED CLUSTER PACK, 125 - 130 COUNT.</t>
    </r>
  </si>
  <si>
    <t>Bag</t>
  </si>
  <si>
    <r>
      <rPr>
        <b/>
        <sz val="12"/>
        <color indexed="8"/>
        <rFont val="Calibri"/>
        <family val="2"/>
      </rPr>
      <t xml:space="preserve">LEMONS - </t>
    </r>
    <r>
      <rPr>
        <sz val="12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</si>
  <si>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2"/>
        <color indexed="8"/>
        <rFont val="Calibri"/>
        <family val="2"/>
      </rPr>
      <t xml:space="preserve">ORANGES - </t>
    </r>
    <r>
      <rPr>
        <sz val="12"/>
        <color indexed="8"/>
        <rFont val="Calibri"/>
        <family val="2"/>
      </rPr>
      <t>FIRM, NO DECAY, WELL FORMED WITH GOOD COLOR. PACKED 138 - 125 COUNT.</t>
    </r>
  </si>
  <si>
    <r>
      <t xml:space="preserve">PEACHES.  </t>
    </r>
    <r>
      <rPr>
        <sz val="12"/>
        <color indexed="8"/>
        <rFont val="Calibri"/>
        <family val="2"/>
      </rPr>
      <t xml:space="preserve">NICE FIRM FRESH CREAMY, OR YELLOWISH COLOR.  NO BRUISED OR SOFT SKIN.  APPROXIMATELY 96 COUNT CASE.  </t>
    </r>
  </si>
  <si>
    <r>
      <rPr>
        <b/>
        <sz val="12"/>
        <color indexed="8"/>
        <rFont val="Calibri"/>
        <family val="2"/>
      </rPr>
      <t xml:space="preserve">PEARS, GREEN OR RED COLOR - </t>
    </r>
    <r>
      <rPr>
        <sz val="12"/>
        <color indexed="8"/>
        <rFont val="Calibri"/>
        <family val="2"/>
      </rPr>
      <t>PREFFERABLE BOSC OR BARTLETT, FRESH, FIRM SKIN. PACKED 135 COUNT CASE.</t>
    </r>
  </si>
  <si>
    <r>
      <t xml:space="preserve">PLUMS - </t>
    </r>
    <r>
      <rPr>
        <sz val="12"/>
        <color indexed="8"/>
        <rFont val="Calibri"/>
        <family val="2"/>
      </rPr>
      <t>RED, BLACK, PURPLE FRESH-LOOKING COLOR. PLUMP, NO BRUISING, WELL-ROUNDED, NO BRUISES. APPROX. 2" IN DIAMETER. INDICATE PACK SIZE.</t>
    </r>
  </si>
  <si>
    <t>Each</t>
  </si>
  <si>
    <r>
      <t xml:space="preserve">NECTARINES - </t>
    </r>
    <r>
      <rPr>
        <sz val="12"/>
        <color indexed="8"/>
        <rFont val="Calibri"/>
        <family val="2"/>
      </rPr>
      <t>NICE FIRM, FRESH CREAMY OR YELLOWISH COLOR. NO BRUISED OR SOFT SKIN.  APPROXIMATELY 96 COUNT CASE</t>
    </r>
    <r>
      <rPr>
        <b/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</si>
  <si>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>VEG CARROT SNACK</t>
    </r>
    <r>
      <rPr>
        <sz val="12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</si>
  <si>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CARROTS, STICKS - </t>
    </r>
    <r>
      <rPr>
        <sz val="12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</si>
  <si>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2"/>
        <color indexed="8"/>
        <rFont val="Calibri"/>
        <family val="2"/>
      </rPr>
      <t>CELERY STICKS -</t>
    </r>
    <r>
      <rPr>
        <sz val="12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</si>
  <si>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2"/>
        <color rgb="FF000000"/>
        <rFont val="Calibri"/>
        <family val="2"/>
      </rPr>
      <t>SQUASH COINS SNACK</t>
    </r>
    <r>
      <rPr>
        <sz val="12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</si>
  <si>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r>
      <rPr>
        <b/>
        <sz val="12"/>
        <color indexed="8"/>
        <rFont val="Calibri"/>
        <family val="2"/>
      </rPr>
      <t xml:space="preserve">PEPPERS DARK GREEN IN COLOR - </t>
    </r>
    <r>
      <rPr>
        <sz val="12"/>
        <color indexed="8"/>
        <rFont val="Calibri"/>
        <family val="2"/>
      </rPr>
      <t>GLOSSY, NOT WILTED LIGHTWEIGHT FLIMSY OUTER SIDES, NO CUTS OR DECAY. PACKED 5 POUNDS.</t>
    </r>
  </si>
  <si>
    <r>
      <rPr>
        <b/>
        <sz val="12"/>
        <color indexed="8"/>
        <rFont val="Calibri"/>
        <family val="2"/>
      </rPr>
      <t xml:space="preserve">PEPPERS, RED IN COLOR - </t>
    </r>
    <r>
      <rPr>
        <sz val="12"/>
        <color indexed="8"/>
        <rFont val="Calibri"/>
        <family val="2"/>
      </rPr>
      <t>GLOSSY, NOT WILTED LIGHTWEIGHT FLIMSY OUTER SIDES, NO CUTS OR DECAY. PACKED 5 POUNDS.</t>
    </r>
  </si>
  <si>
    <r>
      <t xml:space="preserve">POTATOES BAKING - </t>
    </r>
    <r>
      <rPr>
        <sz val="12"/>
        <color rgb="FF000000"/>
        <rFont val="Calibri"/>
        <family val="2"/>
      </rPr>
      <t>FRESH. PACKED 100 COUNT.  FREE FROM LARGE AMOUNTS OF DIRT.  NO EYES PRESENT OR SHRIVELED OR SOFT POTATOES IN THE PACK.</t>
    </r>
  </si>
  <si>
    <r>
      <rPr>
        <b/>
        <sz val="12"/>
        <color rgb="FF000000"/>
        <rFont val="Calibri"/>
        <family val="2"/>
      </rPr>
      <t>RED RASPBERRIES</t>
    </r>
    <r>
      <rPr>
        <sz val="12"/>
        <color rgb="FF000000"/>
        <rFont val="Calibri"/>
        <family val="2"/>
      </rPr>
      <t xml:space="preserve"> - TO BE RIPE AND BRIGHT RED TO REDDISH PURPLE IN COLOR. TO BE FREE FROM DECAY AND BLEMISHES. PACKED IN 12 -  1/2 PINT CONTAINERS. PLEASE SPECIFY IF PACK IS DIFFERENT.</t>
    </r>
  </si>
  <si>
    <r>
      <t xml:space="preserve">SPINACH, FRESH, </t>
    </r>
    <r>
      <rPr>
        <sz val="12"/>
        <color indexed="8"/>
        <rFont val="Calibri"/>
        <family val="2"/>
      </rPr>
      <t>BAGGED, TRIPLE WASHED. 3 LB BAGS. DARK GREEN COLOR. NO STEMS. FREE FROM BROWN SPOTS AND WILT.</t>
    </r>
  </si>
  <si>
    <r>
      <t xml:space="preserve">SPRING MIX - </t>
    </r>
    <r>
      <rPr>
        <sz val="12"/>
        <color indexed="8"/>
        <rFont val="Calibri"/>
        <family val="2"/>
      </rPr>
      <t>3 LB BAGS. MIXED GREENS, TRIPLE WASHED AND UNIFORMLY CUT. PACKED 4/3 LB CASE.</t>
    </r>
  </si>
  <si>
    <r>
      <rPr>
        <b/>
        <sz val="12"/>
        <color indexed="8"/>
        <rFont val="Calibri"/>
        <family val="2"/>
      </rPr>
      <t>GRAPE/CHERRY TOMATOES</t>
    </r>
    <r>
      <rPr>
        <sz val="12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</si>
  <si>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t>Bag/Tray</t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</si>
  <si>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</si>
  <si>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r>
      <rPr>
        <b/>
        <sz val="12"/>
        <color rgb="FF000000"/>
        <rFont val="Calibri"/>
        <family val="2"/>
      </rPr>
      <t>BLUEBERRIES, FRESH</t>
    </r>
    <r>
      <rPr>
        <sz val="12"/>
        <color rgb="FF000000"/>
        <rFont val="Calibri"/>
        <family val="2"/>
      </rPr>
      <t xml:space="preserve"> - PLUMP, RIPE AND DARK BLUE TO PURPLE IN COLOR. TO BE FREE FROM DECAY AND BLEMISHES. PACKED IN 12 -  1 PINT CONTAINERS. PLEASE SPECIFY IF PACK IS DIFFERENT.</t>
    </r>
  </si>
  <si>
    <r>
      <t xml:space="preserve">SALAD MIX BLEND – </t>
    </r>
    <r>
      <rPr>
        <sz val="12"/>
        <color indexed="8"/>
        <rFont val="Calibri"/>
        <family val="2"/>
      </rPr>
      <t xml:space="preserve">5# BAGS, PACKED VACCUM SEALED. MIX TO CONSIST OF </t>
    </r>
    <r>
      <rPr>
        <b/>
        <sz val="12"/>
        <color indexed="8"/>
        <rFont val="Calibri"/>
        <family val="2"/>
      </rPr>
      <t xml:space="preserve">A MINIMUM OF 60% GREEN ROMAINE LETTUCE, </t>
    </r>
    <r>
      <rPr>
        <sz val="12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</si>
  <si>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2"/>
        <color indexed="8"/>
        <rFont val="Calibri"/>
        <family val="2"/>
      </rPr>
      <t>KALE</t>
    </r>
    <r>
      <rPr>
        <sz val="12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</si>
  <si>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2"/>
        <color indexed="8"/>
        <rFont val="Calibri"/>
        <family val="2"/>
      </rPr>
      <t xml:space="preserve">SHREDDED CARROTS </t>
    </r>
    <r>
      <rPr>
        <sz val="12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</si>
  <si>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2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</si>
  <si>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t>1/2 Case</t>
  </si>
  <si>
    <r>
      <t xml:space="preserve">PARSLEY, CURLY, FRESH </t>
    </r>
    <r>
      <rPr>
        <sz val="12"/>
        <color rgb="FF000000"/>
        <rFont val="Calibri"/>
        <family val="2"/>
      </rPr>
      <t>BRIGHT GREEN IN COLOR.  NO BROWNING, DECAY OR DISCOLORATION.  BUNCHES TO BE APPROXIMATELY 2 OZ. IN SIZE.</t>
    </r>
  </si>
  <si>
    <r>
      <rPr>
        <b/>
        <sz val="12"/>
        <color indexed="8"/>
        <rFont val="Calibri"/>
        <family val="2"/>
      </rPr>
      <t>APPLES, GALA</t>
    </r>
    <r>
      <rPr>
        <sz val="12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</si>
  <si>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t>BROCCOLI FLORETTES, SNACK -</t>
    </r>
    <r>
      <rPr>
        <sz val="12"/>
        <color indexed="8"/>
        <rFont val="Calibri"/>
        <family val="2"/>
      </rPr>
      <t xml:space="preserve"> 50-1/2 CUP PKG.  NO PRESERVETIVES, FIRM, DARK GREEN IN COLOR.</t>
    </r>
  </si>
  <si>
    <r>
      <t xml:space="preserve">GRAPE TOMATO SNACK - </t>
    </r>
    <r>
      <rPr>
        <sz val="12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</si>
  <si>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rPr>
        <b/>
        <sz val="12"/>
        <color indexed="8"/>
        <rFont val="Calibri"/>
        <family val="2"/>
      </rPr>
      <t xml:space="preserve">LIMES - </t>
    </r>
    <r>
      <rPr>
        <sz val="12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</si>
  <si>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t>Tray</t>
  </si>
  <si>
    <t>12 Week Totals</t>
  </si>
  <si>
    <t xml:space="preserve"> Weekly Quantity </t>
  </si>
  <si>
    <t>Description</t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</si>
  <si>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</si>
  <si>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</si>
  <si>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</si>
  <si>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</si>
  <si>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t>Dozen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</si>
  <si>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</si>
  <si>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</si>
  <si>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</si>
  <si>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</si>
  <si>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</si>
  <si>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</si>
  <si>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t>CONT</t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</si>
  <si>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</si>
  <si>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</si>
  <si>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</si>
  <si>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</si>
  <si>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</si>
  <si>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</si>
  <si>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</si>
  <si>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</si>
  <si>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</si>
  <si>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</si>
  <si>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t>CASE</t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</si>
  <si>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</si>
  <si>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</si>
  <si>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</si>
  <si>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</si>
  <si>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</si>
  <si>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</si>
  <si>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</si>
  <si>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</si>
  <si>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t>BAG</t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</si>
  <si>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</si>
  <si>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</si>
  <si>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</si>
  <si>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</si>
  <si>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</si>
  <si>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</si>
  <si>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</si>
  <si>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</si>
  <si>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</si>
  <si>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</si>
  <si>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</si>
  <si>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</si>
  <si>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</si>
  <si>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</si>
  <si>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</si>
  <si>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</si>
  <si>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</si>
  <si>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</si>
  <si>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</si>
  <si>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</si>
  <si>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</si>
  <si>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</si>
  <si>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</si>
  <si>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</si>
  <si>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</si>
  <si>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</si>
  <si>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</si>
  <si>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</si>
  <si>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</si>
  <si>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</si>
  <si>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</si>
  <si>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t xml:space="preserve">Description                                                                                              DELIVERIES BEGIN 07/31/24 THRU 12/19/24                                                    Fall Break October 7 -11- No Deliveries this week
Thanksgiving Break Nov. 25-29; No Deliveries this week
Christmas Break December 23, 2024 - January 3, 2025 
                                               </t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</si>
  <si>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STEM. PACKAGED - 100-2 oz. PREPACKAGED BAGS. 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</si>
  <si>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GRAPES, CANTALOUPE, PINEAPPLE, AND HONEYDEW MELON.  TO BE PACKED IN A 10 lb. CASE, (2 - 5 LBS.  TRAYS)  IF PACKED DIFFERENTLY, PLEASE INDICATE.</t>
    </r>
  </si>
  <si>
    <r>
      <rPr>
        <b/>
        <sz val="12"/>
        <color rgb="FF000000"/>
        <rFont val="Calibri"/>
        <family val="2"/>
      </rPr>
      <t xml:space="preserve">CABBAGE, GREEN </t>
    </r>
    <r>
      <rPr>
        <sz val="12"/>
        <color rgb="FF000000"/>
        <rFont val="Calibri"/>
        <family val="2"/>
      </rPr>
      <t>-FRESH, LARGE CHOPPED OR LARGE SHREDS. GOOD GREEN COLOR WITH SMOOTH LEAVES. NO BLEMISHES, BROWNING OR WILTING, PACKED IN 5 LB BAGS. LOCAL PREFERRED.</t>
    </r>
  </si>
  <si>
    <r>
      <rPr>
        <b/>
        <sz val="12"/>
        <color rgb="FF000000"/>
        <rFont val="Calibri"/>
        <family val="2"/>
      </rPr>
      <t>PICO DE GALLO, FRESH BLEND</t>
    </r>
    <r>
      <rPr>
        <sz val="12"/>
        <color rgb="FF000000"/>
        <rFont val="Calibri"/>
        <family val="2"/>
      </rPr>
      <t xml:space="preserve"> - FRESH VEGETABLE BLEND CONTAINING TOMATOES, ONIONS, JALAPENO PEPPERS, CILANTRO, AND SPICES. PACKED 2-2.5 lb. RESEALABLE CONTAINERS. IF PACKED DIFFERENTLY, PLEASE INDICATE.</t>
    </r>
  </si>
  <si>
    <r>
      <t xml:space="preserve">COLESLAW, MIX - </t>
    </r>
    <r>
      <rPr>
        <sz val="12"/>
        <color rgb="FF000000"/>
        <rFont val="Calibri"/>
        <family val="2"/>
      </rPr>
      <t>FRESH SHREDDED CABBAGE WITH CARROT SHREDS. BAGGED IN A 3 LB. POLY VACUUM SEALED BAG.</t>
    </r>
  </si>
  <si>
    <r>
      <t>LETTUCE, ROMAINE HEAD -</t>
    </r>
    <r>
      <rPr>
        <sz val="12"/>
        <color rgb="FF000000"/>
        <rFont val="Calibri"/>
        <family val="2"/>
      </rPr>
      <t xml:space="preserve">CLEAN ROOM GROWN, PESTICIDE FREE, NON GMO LEAFY GREEN ROMAINE LETTUCE. </t>
    </r>
    <r>
      <rPr>
        <b/>
        <sz val="12"/>
        <color rgb="FF000000"/>
        <rFont val="Calibri"/>
        <family val="2"/>
      </rPr>
      <t xml:space="preserve">SPECIFIC BRAND IS KALERA LETTUCE. </t>
    </r>
    <r>
      <rPr>
        <sz val="12"/>
        <color rgb="FF000000"/>
        <rFont val="Calibri"/>
        <family val="2"/>
      </rPr>
      <t>SOLD BY THE CASE.</t>
    </r>
  </si>
  <si>
    <r>
      <rPr>
        <b/>
        <sz val="12"/>
        <color indexed="8"/>
        <rFont val="Calibri"/>
        <family val="2"/>
      </rPr>
      <t>TOMATOES</t>
    </r>
    <r>
      <rPr>
        <sz val="12"/>
        <color indexed="8"/>
        <rFont val="Calibri"/>
        <family val="2"/>
      </rPr>
      <t xml:space="preserve"> -  LARGE SIZE, OVAL SHAPED WITH FIRM SHINY RED SKIN. NOT TOO RIPE, NO BLEMISHES OR LEAKES. STAGE 6 RED RIPENING. PACKED 5 POUNDS/CASE.  LOCAL PREFERRED.</t>
    </r>
  </si>
  <si>
    <r>
      <rPr>
        <b/>
        <sz val="12"/>
        <color rgb="FF000000"/>
        <rFont val="Calibri"/>
        <family val="2"/>
      </rPr>
      <t xml:space="preserve">VEGETABLE SEASONING BLEND - </t>
    </r>
    <r>
      <rPr>
        <sz val="12"/>
        <color rgb="FF000000"/>
        <rFont val="Calibri"/>
        <family val="2"/>
      </rPr>
      <t xml:space="preserve">FRESH VEGETABLE SEASONING BLEND TO CONTAIN YELLOW AND WHITE ONION, GREEN BELL PEPPERS AND CELERY CHOPPED IN 1/4" PIECES. PACKED IN A TRAY TO CONTAIN 2 - 3 LBS. PER TRAY.  IF PACKED DIFFERENTLY, PLEASE INDICATE PACK SIZE. </t>
    </r>
  </si>
  <si>
    <r>
      <rPr>
        <b/>
        <sz val="12"/>
        <color indexed="8"/>
        <rFont val="Calibri"/>
        <family val="2"/>
      </rPr>
      <t xml:space="preserve">POTATOES, SWEET, FRESH - </t>
    </r>
    <r>
      <rPr>
        <sz val="12"/>
        <color indexed="8"/>
        <rFont val="Calibri"/>
        <family val="2"/>
      </rPr>
      <t xml:space="preserve"> CLEAN, FIRM, SKIN, NO BRUISING. SIZE TO MEET A 4.5 OZ. SERVING. BRIGHT REDISH/ORANGE COLOR SKIN. PACKED 100 COUNT. LOCAL PREFERRED. 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</si>
  <si>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TRIPLED. CUT 3/8" TO 3/4". PACKED 5 LB. BAGS. LOCAL PREFERRED.</t>
    </r>
  </si>
  <si>
    <r>
      <rPr>
        <b/>
        <sz val="12"/>
        <color indexed="8"/>
        <rFont val="Calibri"/>
        <family val="2"/>
      </rPr>
      <t>ONIONS, YELLOW</t>
    </r>
    <r>
      <rPr>
        <sz val="12"/>
        <color indexed="8"/>
        <rFont val="Calibri"/>
        <family val="2"/>
      </rPr>
      <t xml:space="preserve"> -  OVAL SHAPED, HARD, FIRM, DRY, COVERED  WITH PAPERY OUTER SCALES. PACKED 25 LBS.
LOCAL PREFERRED.</t>
    </r>
  </si>
  <si>
    <r>
      <rPr>
        <b/>
        <sz val="12"/>
        <color indexed="8"/>
        <rFont val="Calibri"/>
        <family val="2"/>
      </rPr>
      <t xml:space="preserve">WATERMELON - </t>
    </r>
    <r>
      <rPr>
        <sz val="12"/>
        <color indexed="8"/>
        <rFont val="Calibri"/>
        <family val="2"/>
      </rPr>
      <t xml:space="preserve">GOOD GREEN (STRIPED) COLOR. FIRM, RIPE REEADY TO EAT. APPROXIMATELY SIZE: 10-15 LBS. </t>
    </r>
  </si>
  <si>
    <r>
      <t xml:space="preserve">FRESH, CARROTS, SLICED - </t>
    </r>
    <r>
      <rPr>
        <sz val="12"/>
        <color rgb="FF000000"/>
        <rFont val="Calibri"/>
        <family val="2"/>
      </rPr>
      <t xml:space="preserve"> FRESH CARROTS SLICED IN 1/8" PIECES. PACKED IN A TRAY OR BAG TO CONTAIN 2 - 4 LBS PERTRAY/BAG. IF PACKED DIFFERENTLY, PLEASE INDICATE PACK SIZE.</t>
    </r>
  </si>
  <si>
    <r>
      <rPr>
        <b/>
        <sz val="12"/>
        <color indexed="8"/>
        <rFont val="Calibri"/>
        <family val="2"/>
      </rPr>
      <t>CUCUMBERS</t>
    </r>
    <r>
      <rPr>
        <sz val="12"/>
        <color indexed="8"/>
        <rFont val="Calibri"/>
        <family val="2"/>
      </rPr>
      <t>, GOOD GREEN COLOR, WELL SHAPED, FRESH, FIRM SKIN, NOT SPONGY OR YELLOWISH. PACKED 5 POUND BAGS, OR 5 -10 COUNT.  LOCAL PREFERRED.</t>
    </r>
  </si>
  <si>
    <r>
      <rPr>
        <b/>
        <sz val="12"/>
        <color indexed="8"/>
        <rFont val="Calibri"/>
        <family val="2"/>
      </rPr>
      <t>GREEN LEAF LETTUCE</t>
    </r>
    <r>
      <rPr>
        <sz val="12"/>
        <color indexed="8"/>
        <rFont val="Calibri"/>
        <family val="2"/>
      </rPr>
      <t xml:space="preserve"> - FREAH, FLAT LEAF, DARK GREEN IN COLOR THAT IS TENDER AND CRISP NO BLEMISHES, DARK SPOTS, DIRT OR DECAY. APPROXIMATELY PACKED 2.5 POUND BAG.</t>
    </r>
  </si>
  <si>
    <r>
      <t xml:space="preserve">BROCCOLI &amp; CARROT COINS - </t>
    </r>
    <r>
      <rPr>
        <sz val="12"/>
        <color rgb="FF000000"/>
        <rFont val="Calibri"/>
        <family val="2"/>
      </rPr>
      <t>CRISP, FIRM, FRESH, BROCCOLI FLORETTES AND BRIGHT ORANGE CARROT COINS. NO EVIDENCE OF DECAY. PACKED TO MEET 1/2 CUP VEGETABLE SERVING FOR THE CHILD NUTRITION PROGRAM.PACKED  APPROXIMATELY 80 COUNT CASE.</t>
    </r>
  </si>
  <si>
    <r>
      <t>CARROTS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W/CHILI LIME SEASONING PACKET</t>
    </r>
    <r>
      <rPr>
        <sz val="12"/>
        <color rgb="FF000000"/>
        <rFont val="Calibri"/>
        <family val="2"/>
      </rPr>
      <t xml:space="preserve">- SNACK PACKS OF WHOLE BABY CARROTS WITH A CHILI LIME SEASONING PACKET. CARROTS MUST BE  FIRM, CRISP.  FRESH, BRIGHT ORANGE COLOR. FREE FROM DECAY, NO PRESERVATIVES. MUST MEET 1/2 CUP VEGETABLE SERVING FOR THE CHILD NUTRITION PROGRAM.  PACKED APPROXIMATELY 75  SERVINGS PER CASE. </t>
    </r>
  </si>
  <si>
    <r>
      <t xml:space="preserve">CELERY AND GRAPE TOMATOES - </t>
    </r>
    <r>
      <rPr>
        <sz val="12"/>
        <color rgb="FF000000"/>
        <rFont val="Calibri"/>
        <family val="2"/>
      </rPr>
      <t xml:space="preserve"> FIRM, FRESH STALKS OF CELERY AND FIRM, BRIGHT RED GRAPE TOMAOTES.  NO BRUISED OR SOFT SKIN ON TOMATOES. CELERY STALKS HAVE NOT BORWNING ON CUT ENDS.  APPROXIMATELY 96-120 COUNT CASE. NO EVIDENCE OF DECAY. MUST MEET 1/2 CUP VEGETABLE SERVING FOR THE CHILD NUTRITION PROGRAM. PACKED  APPROXIMATELY 80 COUNT CASE.</t>
    </r>
  </si>
  <si>
    <r>
      <t>PINEAPPLE AND CANTALOUPE CHUNKS</t>
    </r>
    <r>
      <rPr>
        <sz val="12"/>
        <color rgb="FF000000"/>
        <rFont val="Calibri"/>
        <family val="2"/>
      </rPr>
      <t xml:space="preserve"> - FRESH MELON AND PINEAPPLE CHUNKS. SHOULD BE BRIGHT IN COLOR. FIRM NOT MUSHY. NO EVIDENCE OF DECAY OR BROWNING. MUST MEET 1/2 CUP FRUIT SERVING FOR THE CHILD NUTRITION PROGRAM.  PACKED APPROXIMATELY 80  SERVINGS PER CASE.</t>
    </r>
  </si>
  <si>
    <r>
      <t xml:space="preserve">HONEY CRISP APPLES - </t>
    </r>
    <r>
      <rPr>
        <sz val="12"/>
        <color rgb="FF000000"/>
        <rFont val="Calibri"/>
        <family val="2"/>
      </rPr>
      <t xml:space="preserve"> FIRM, NO DECAY, WELL FORMED WITH GOOD COLOR. APPROXIMATELY 96-120 COUNT PER CASE</t>
    </r>
  </si>
  <si>
    <r>
      <t xml:space="preserve">CLEMENTINES  - </t>
    </r>
    <r>
      <rPr>
        <sz val="12"/>
        <color rgb="FF000000"/>
        <rFont val="Calibri"/>
        <family val="2"/>
      </rPr>
      <t>WHOLE FRESH CLEMENTINE.  PETITE, BRIGHT, DEEP ORANGE FLESH AND EASY TO PEEL.  FIRM, JUICY.  SWEET AND SEEDLESS.  APPROXIMATE PACK SIZE 15/2 LB</t>
    </r>
  </si>
  <si>
    <r>
      <t xml:space="preserve">GRAPEFRUIT WEDGES </t>
    </r>
    <r>
      <rPr>
        <sz val="12"/>
        <color rgb="FF000000"/>
        <rFont val="Calibri"/>
        <family val="2"/>
      </rPr>
      <t>- 1/2 CUP 50 CT</t>
    </r>
    <r>
      <rPr>
        <b/>
        <sz val="12"/>
        <color rgb="FF000000"/>
        <rFont val="Calibri"/>
        <family val="2"/>
      </rPr>
      <t xml:space="preserve"> - </t>
    </r>
    <r>
      <rPr>
        <sz val="12"/>
        <color rgb="FF000000"/>
        <rFont val="Calibri"/>
        <family val="2"/>
      </rPr>
      <t>SNACK PACKS, SLICED GRAPEFRUIT SNACK PACKS, FRESHLY PACKED AND BRIGHT IN COLOR, FRUIT FIRM, NO DISCOLORATION.  FREE FROM DECAY, NO PRESERVATIVES.</t>
    </r>
  </si>
  <si>
    <r>
      <t>MANGO CHUNK</t>
    </r>
    <r>
      <rPr>
        <sz val="12"/>
        <color rgb="FF000000"/>
        <rFont val="Calibri"/>
        <family val="2"/>
      </rPr>
      <t xml:space="preserve"> - 1/2 CUP 50 CT - SNACK PACKS, CUT IN BITE SIZED CHUNKS, FRESHLY PREPACKAGED.  MUST BE PREWASHED AND FREE OF BLEMISHES.  BRIGHT IN COLOR/S.</t>
    </r>
  </si>
  <si>
    <r>
      <t xml:space="preserve">LETTUCE, LEAFY GREEN HEAD - </t>
    </r>
    <r>
      <rPr>
        <sz val="12"/>
        <color rgb="FF000000"/>
        <rFont val="Calibri"/>
        <family val="2"/>
      </rPr>
      <t xml:space="preserve">CLEAN ROOM GROWN, PESTICIDE FREE, NON GMO LEAFY GREEN LETTUCE. SPECIFIC BRAND IS KALERA CRUNCH LETTUCE. SOLD BY THE CASE. </t>
    </r>
  </si>
  <si>
    <r>
      <rPr>
        <b/>
        <sz val="12"/>
        <color indexed="8"/>
        <rFont val="Calibri"/>
        <family val="2"/>
      </rPr>
      <t xml:space="preserve">LETTUCE, SHREDDED  ICEBERG - </t>
    </r>
    <r>
      <rPr>
        <sz val="12"/>
        <color indexed="8"/>
        <rFont val="Calibri"/>
        <family val="2"/>
      </rPr>
      <t>FRESH, NO DISCOLORATION, NO BROWNING OR DECAY. PACKED 5 LB BAG.</t>
    </r>
  </si>
  <si>
    <r>
      <t xml:space="preserve">VEGETABLE PEPPER &amp; ONION SEASONING BLEND - </t>
    </r>
    <r>
      <rPr>
        <sz val="12"/>
        <color rgb="FF000000"/>
        <rFont val="Calibri"/>
        <family val="2"/>
      </rPr>
      <t>FRESH PEPPER SEASONING BLEND TO CONTAIN YELLOW OR WHITE ONION, GREEN, YELLOW AND RED BELL PEPPER SLICED. PACKED IN A TRAY TO CONTAIN 2-3 LBS PER TRAY. IF PACKED DIFFERENTLY, PLEASE INDICATE PACK SIZE.</t>
    </r>
  </si>
  <si>
    <r>
      <rPr>
        <b/>
        <sz val="12"/>
        <color indexed="8"/>
        <rFont val="Calibri"/>
        <family val="2"/>
      </rPr>
      <t xml:space="preserve">BROCCOLI, FLORETTES - </t>
    </r>
    <r>
      <rPr>
        <sz val="12"/>
        <color indexed="8"/>
        <rFont val="Calibri"/>
        <family val="2"/>
      </rPr>
      <t>NO PRESERVATIVES, FIRM, COMPACT CLUSTER, DARK GREEN IN COLOR, PACKED IN POLYBAGS  3 POUNDS- SEALED TO PREVENT DISCOLORATION</t>
    </r>
  </si>
  <si>
    <r>
      <t>CILANTRO, FRESH -</t>
    </r>
    <r>
      <rPr>
        <sz val="12"/>
        <rFont val="Calibri"/>
        <family val="2"/>
        <scheme val="minor"/>
      </rPr>
      <t xml:space="preserve"> BRIGHT GREEN IN COLOR. NO BROWNING , DECAY OR DISCOLORATION. BUNCHES TO BE APPROXIMATELY 2 OZ. IN SIZE.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</si>
</sst>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6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</font>
    <font>
      <b/>
      <sz val="11"/>
      <color rgb="FF000000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06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30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/>
    </xf>
    <xf numFmtId="0" fontId="30" fillId="2" borderId="5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3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9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left" vertical="top" wrapText="1"/>
    </xf>
    <xf numFmtId="0" fontId="29" fillId="2" borderId="1" xfId="3" applyFont="1" applyFill="1" applyBorder="1" applyAlignment="1">
      <alignment horizontal="left" vertical="top" wrapText="1"/>
    </xf>
    <xf numFmtId="0" fontId="31" fillId="2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0" fillId="0" borderId="1" xfId="0" applyFont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9" fontId="17" fillId="3" borderId="1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164" fontId="32" fillId="3" borderId="1" xfId="0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wrapText="1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1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top" wrapText="1"/>
    </xf>
    <xf numFmtId="0" fontId="15" fillId="5" borderId="8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wrapText="1"/>
    </xf>
    <xf numFmtId="164" fontId="34" fillId="0" borderId="5" xfId="0" applyNumberFormat="1" applyFont="1" applyBorder="1" applyAlignment="1">
      <alignment wrapText="1"/>
    </xf>
    <xf numFmtId="0" fontId="32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1"/>
  <sheetViews>
    <sheetView tabSelected="1" topLeftCell="A22" zoomScale="85" zoomScaleNormal="85" zoomScalePageLayoutView="80" workbookViewId="0">
      <selection activeCell="M2" sqref="M2"/>
    </sheetView>
  </sheetViews>
  <sheetFormatPr defaultColWidth="8" defaultRowHeight="15" customHeight="1" x14ac:dyDescent="0.2"/>
  <cols>
    <col min="1" max="1" width="9.85546875" style="16" customWidth="1"/>
    <col min="2" max="2" width="9.85546875" style="45" customWidth="1"/>
    <col min="3" max="3" width="15.42578125" style="70" customWidth="1"/>
    <col min="4" max="4" width="55.7109375" style="16" customWidth="1"/>
    <col min="5" max="5" width="16.7109375" bestFit="1" customWidth="1"/>
    <col min="6" max="9" width="12.7109375" customWidth="1"/>
    <col min="10" max="10" width="14.7109375" style="81" customWidth="1"/>
    <col min="11" max="11" width="12.7109375" style="81" customWidth="1"/>
    <col min="12" max="12" width="14.85546875" style="76" customWidth="1"/>
    <col min="13" max="13" width="18.7109375" style="78" customWidth="1"/>
    <col min="14" max="14" width="18.7109375" customWidth="1"/>
    <col min="15" max="15" width="16.7109375" style="81" customWidth="1"/>
    <col min="16" max="16" width="16.7109375" customWidth="1"/>
    <col min="17" max="17" width="30.140625" customWidth="1"/>
  </cols>
  <sheetData>
    <row r="1" spans="1:17" s="4" customFormat="1" ht="123" customHeight="1" x14ac:dyDescent="0.25">
      <c r="A1" s="37" t="s">
        <v>0</v>
      </c>
      <c r="B1" s="44" t="s">
        <v>1</v>
      </c>
      <c r="C1" s="7" t="s">
        <v>2</v>
      </c>
      <c r="D1" s="36" t="s">
        <v>118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104" t="s">
        <v>8</v>
      </c>
      <c r="K1" s="104" t="s">
        <v>9</v>
      </c>
      <c r="L1" s="74" t="s">
        <v>10</v>
      </c>
      <c r="M1" s="77" t="s">
        <v>11</v>
      </c>
      <c r="N1" s="9" t="s">
        <v>12</v>
      </c>
      <c r="O1" s="79" t="s">
        <v>13</v>
      </c>
      <c r="P1" s="6" t="s">
        <v>14</v>
      </c>
      <c r="Q1" s="6" t="s">
        <v>15</v>
      </c>
    </row>
    <row r="2" spans="1:17" s="4" customFormat="1" ht="63.75" customHeight="1" x14ac:dyDescent="0.25">
      <c r="A2" s="38">
        <v>1137</v>
      </c>
      <c r="B2" s="11">
        <v>16000</v>
      </c>
      <c r="C2" s="65" t="s">
        <v>16</v>
      </c>
      <c r="D2" s="54" t="s">
        <v>17</v>
      </c>
      <c r="E2" s="39"/>
      <c r="F2" s="39"/>
      <c r="G2" s="39"/>
      <c r="H2" s="40"/>
      <c r="I2" s="39"/>
      <c r="J2" s="105"/>
      <c r="K2" s="105"/>
      <c r="L2" s="75"/>
      <c r="M2" s="82"/>
      <c r="N2" s="41">
        <f>SUM(M2*K2)*0.05</f>
        <v>0</v>
      </c>
      <c r="O2" s="80">
        <f>SUM(B2*K2)</f>
        <v>0</v>
      </c>
      <c r="P2" s="42">
        <f>SUM(O2-N2)</f>
        <v>0</v>
      </c>
      <c r="Q2" s="84"/>
    </row>
    <row r="3" spans="1:17" ht="63.75" customHeight="1" x14ac:dyDescent="0.2">
      <c r="A3" s="5">
        <v>1146</v>
      </c>
      <c r="B3" s="11">
        <v>6000</v>
      </c>
      <c r="C3" s="66" t="s">
        <v>16</v>
      </c>
      <c r="D3" s="43" t="s">
        <v>18</v>
      </c>
      <c r="E3" s="39"/>
      <c r="F3" s="39"/>
      <c r="G3" s="39"/>
      <c r="H3" s="40"/>
      <c r="I3" s="39"/>
      <c r="J3" s="105"/>
      <c r="K3" s="105"/>
      <c r="L3" s="75"/>
      <c r="M3" s="83"/>
      <c r="N3" s="41">
        <f t="shared" ref="N3:N59" si="0">SUM(M3*K3)*0.05</f>
        <v>0</v>
      </c>
      <c r="O3" s="80">
        <f t="shared" ref="O3:O59" si="1">SUM(B3*K3)</f>
        <v>0</v>
      </c>
      <c r="P3" s="42">
        <f t="shared" ref="P3:P59" si="2">SUM(O3-N3)</f>
        <v>0</v>
      </c>
      <c r="Q3" s="39"/>
    </row>
    <row r="4" spans="1:17" ht="87.75" customHeight="1" x14ac:dyDescent="0.2">
      <c r="A4" s="5">
        <v>1150</v>
      </c>
      <c r="B4" s="11">
        <v>4000</v>
      </c>
      <c r="C4" s="66" t="s">
        <v>16</v>
      </c>
      <c r="D4" s="43" t="s">
        <v>120</v>
      </c>
      <c r="E4" s="39"/>
      <c r="F4" s="39"/>
      <c r="G4" s="39"/>
      <c r="H4" s="40"/>
      <c r="I4" s="39"/>
      <c r="J4" s="105"/>
      <c r="K4" s="105"/>
      <c r="L4" s="75"/>
      <c r="M4" s="83"/>
      <c r="N4" s="41">
        <f t="shared" si="0"/>
        <v>0</v>
      </c>
      <c r="O4" s="80">
        <f t="shared" si="1"/>
        <v>0</v>
      </c>
      <c r="P4" s="42">
        <f t="shared" si="2"/>
        <v>0</v>
      </c>
      <c r="Q4" s="39"/>
    </row>
    <row r="5" spans="1:17" ht="77.25" customHeight="1" x14ac:dyDescent="0.2">
      <c r="A5" s="5">
        <v>1154</v>
      </c>
      <c r="B5" s="11">
        <v>9000</v>
      </c>
      <c r="C5" s="66" t="s">
        <v>16</v>
      </c>
      <c r="D5" s="43" t="s">
        <v>119</v>
      </c>
      <c r="E5" s="39"/>
      <c r="F5" s="39"/>
      <c r="G5" s="39"/>
      <c r="H5" s="40"/>
      <c r="I5" s="39"/>
      <c r="J5" s="105"/>
      <c r="K5" s="105"/>
      <c r="L5" s="75"/>
      <c r="M5" s="83"/>
      <c r="N5" s="41">
        <f t="shared" si="0"/>
        <v>0</v>
      </c>
      <c r="O5" s="80">
        <f t="shared" si="1"/>
        <v>0</v>
      </c>
      <c r="P5" s="42">
        <f t="shared" si="2"/>
        <v>0</v>
      </c>
      <c r="Q5" s="39"/>
    </row>
    <row r="6" spans="1:17" ht="73.5" customHeight="1" x14ac:dyDescent="0.2">
      <c r="A6" s="5">
        <v>1156</v>
      </c>
      <c r="B6" s="11">
        <v>600</v>
      </c>
      <c r="C6" s="66" t="s">
        <v>19</v>
      </c>
      <c r="D6" s="51" t="s">
        <v>20</v>
      </c>
      <c r="E6" s="39"/>
      <c r="F6" s="39"/>
      <c r="G6" s="39"/>
      <c r="H6" s="40"/>
      <c r="I6" s="39"/>
      <c r="J6" s="105"/>
      <c r="K6" s="105"/>
      <c r="L6" s="75"/>
      <c r="M6" s="83"/>
      <c r="N6" s="41">
        <f t="shared" si="0"/>
        <v>0</v>
      </c>
      <c r="O6" s="80">
        <f t="shared" si="1"/>
        <v>0</v>
      </c>
      <c r="P6" s="42">
        <f t="shared" si="2"/>
        <v>0</v>
      </c>
      <c r="Q6" s="39"/>
    </row>
    <row r="7" spans="1:17" ht="48.75" customHeight="1" x14ac:dyDescent="0.2">
      <c r="A7" s="5">
        <v>1158</v>
      </c>
      <c r="B7" s="11">
        <v>14000</v>
      </c>
      <c r="C7" s="66" t="s">
        <v>16</v>
      </c>
      <c r="D7" s="51" t="s">
        <v>21</v>
      </c>
      <c r="E7" s="39"/>
      <c r="F7" s="39"/>
      <c r="G7" s="39"/>
      <c r="H7" s="40"/>
      <c r="I7" s="39"/>
      <c r="J7" s="105"/>
      <c r="K7" s="105"/>
      <c r="L7" s="75"/>
      <c r="M7" s="83"/>
      <c r="N7" s="41">
        <f t="shared" si="0"/>
        <v>0</v>
      </c>
      <c r="O7" s="80">
        <f t="shared" si="1"/>
        <v>0</v>
      </c>
      <c r="P7" s="42">
        <f t="shared" si="2"/>
        <v>0</v>
      </c>
      <c r="Q7" s="39"/>
    </row>
    <row r="8" spans="1:17" ht="48.75" customHeight="1" x14ac:dyDescent="0.2">
      <c r="A8" s="5">
        <v>1161</v>
      </c>
      <c r="B8" s="11">
        <v>3000</v>
      </c>
      <c r="C8" s="53" t="s">
        <v>16</v>
      </c>
      <c r="D8" s="55" t="s">
        <v>22</v>
      </c>
      <c r="E8" s="39"/>
      <c r="F8" s="39"/>
      <c r="G8" s="39"/>
      <c r="H8" s="40"/>
      <c r="I8" s="39"/>
      <c r="J8" s="105"/>
      <c r="K8" s="105"/>
      <c r="L8" s="75"/>
      <c r="M8" s="83"/>
      <c r="N8" s="41">
        <f t="shared" si="0"/>
        <v>0</v>
      </c>
      <c r="O8" s="80">
        <f t="shared" si="1"/>
        <v>0</v>
      </c>
      <c r="P8" s="42">
        <f t="shared" si="2"/>
        <v>0</v>
      </c>
      <c r="Q8" s="39"/>
    </row>
    <row r="9" spans="1:17" ht="55.5" customHeight="1" x14ac:dyDescent="0.2">
      <c r="A9" s="5">
        <v>1166</v>
      </c>
      <c r="B9" s="11">
        <v>7000</v>
      </c>
      <c r="C9" s="66" t="s">
        <v>16</v>
      </c>
      <c r="D9" s="43" t="s">
        <v>23</v>
      </c>
      <c r="E9" s="39"/>
      <c r="F9" s="39"/>
      <c r="G9" s="39"/>
      <c r="H9" s="40"/>
      <c r="I9" s="39"/>
      <c r="J9" s="105"/>
      <c r="K9" s="105"/>
      <c r="L9" s="75"/>
      <c r="M9" s="83"/>
      <c r="N9" s="41">
        <f t="shared" si="0"/>
        <v>0</v>
      </c>
      <c r="O9" s="80">
        <f t="shared" si="1"/>
        <v>0</v>
      </c>
      <c r="P9" s="42">
        <f t="shared" si="2"/>
        <v>0</v>
      </c>
      <c r="Q9" s="85"/>
    </row>
    <row r="10" spans="1:17" ht="55.5" customHeight="1" x14ac:dyDescent="0.2">
      <c r="A10" s="5">
        <v>1171</v>
      </c>
      <c r="B10" s="11">
        <v>3000</v>
      </c>
      <c r="C10" s="66" t="s">
        <v>16</v>
      </c>
      <c r="D10" s="56" t="s">
        <v>24</v>
      </c>
      <c r="E10" s="39"/>
      <c r="F10" s="39"/>
      <c r="G10" s="39"/>
      <c r="H10" s="40"/>
      <c r="I10" s="39"/>
      <c r="J10" s="105"/>
      <c r="K10" s="105"/>
      <c r="L10" s="75"/>
      <c r="M10" s="83"/>
      <c r="N10" s="41">
        <f t="shared" si="0"/>
        <v>0</v>
      </c>
      <c r="O10" s="80">
        <f t="shared" si="1"/>
        <v>0</v>
      </c>
      <c r="P10" s="42">
        <f t="shared" si="2"/>
        <v>0</v>
      </c>
      <c r="Q10" s="85"/>
    </row>
    <row r="11" spans="1:17" ht="55.5" customHeight="1" x14ac:dyDescent="0.2">
      <c r="A11" s="5">
        <v>1175</v>
      </c>
      <c r="B11" s="12">
        <v>2500</v>
      </c>
      <c r="C11" s="66" t="s">
        <v>25</v>
      </c>
      <c r="D11" s="71" t="s">
        <v>130</v>
      </c>
      <c r="E11" s="39"/>
      <c r="F11" s="39"/>
      <c r="G11" s="39"/>
      <c r="H11" s="40"/>
      <c r="I11" s="39"/>
      <c r="J11" s="105"/>
      <c r="K11" s="105"/>
      <c r="L11" s="75"/>
      <c r="M11" s="83"/>
      <c r="N11" s="41">
        <f t="shared" si="0"/>
        <v>0</v>
      </c>
      <c r="O11" s="80">
        <f t="shared" si="1"/>
        <v>0</v>
      </c>
      <c r="P11" s="42">
        <f t="shared" si="2"/>
        <v>0</v>
      </c>
      <c r="Q11" s="85"/>
    </row>
    <row r="12" spans="1:17" ht="55.5" customHeight="1" x14ac:dyDescent="0.2">
      <c r="A12" s="5">
        <v>1176</v>
      </c>
      <c r="B12" s="11">
        <v>3000</v>
      </c>
      <c r="C12" s="66" t="s">
        <v>16</v>
      </c>
      <c r="D12" s="56" t="s">
        <v>26</v>
      </c>
      <c r="E12" s="39"/>
      <c r="F12" s="39"/>
      <c r="G12" s="39"/>
      <c r="H12" s="40"/>
      <c r="I12" s="39"/>
      <c r="J12" s="105"/>
      <c r="K12" s="105"/>
      <c r="L12" s="75"/>
      <c r="M12" s="83"/>
      <c r="N12" s="41">
        <f t="shared" si="0"/>
        <v>0</v>
      </c>
      <c r="O12" s="80">
        <f t="shared" si="1"/>
        <v>0</v>
      </c>
      <c r="P12" s="42">
        <f t="shared" si="2"/>
        <v>0</v>
      </c>
      <c r="Q12" s="85"/>
    </row>
    <row r="13" spans="1:17" ht="95.25" customHeight="1" x14ac:dyDescent="0.2">
      <c r="A13" s="5">
        <v>1426</v>
      </c>
      <c r="B13" s="11">
        <v>800</v>
      </c>
      <c r="C13" s="66" t="s">
        <v>19</v>
      </c>
      <c r="D13" s="98" t="s">
        <v>144</v>
      </c>
      <c r="E13" s="39"/>
      <c r="F13" s="39"/>
      <c r="G13" s="39"/>
      <c r="H13" s="40"/>
      <c r="I13" s="39"/>
      <c r="J13" s="105"/>
      <c r="K13" s="105"/>
      <c r="L13" s="75"/>
      <c r="M13" s="83"/>
      <c r="N13" s="41">
        <f t="shared" si="0"/>
        <v>0</v>
      </c>
      <c r="O13" s="80">
        <f t="shared" si="1"/>
        <v>0</v>
      </c>
      <c r="P13" s="42">
        <f t="shared" si="2"/>
        <v>0</v>
      </c>
      <c r="Q13" s="85"/>
    </row>
    <row r="14" spans="1:17" ht="69.75" customHeight="1" x14ac:dyDescent="0.2">
      <c r="A14" s="5">
        <v>1428</v>
      </c>
      <c r="B14" s="11">
        <v>5000</v>
      </c>
      <c r="C14" s="66" t="s">
        <v>19</v>
      </c>
      <c r="D14" s="51" t="s">
        <v>145</v>
      </c>
      <c r="E14" s="39"/>
      <c r="F14" s="39"/>
      <c r="G14" s="39"/>
      <c r="H14" s="39"/>
      <c r="I14" s="39"/>
      <c r="J14" s="105"/>
      <c r="K14" s="105"/>
      <c r="L14" s="75"/>
      <c r="M14" s="83"/>
      <c r="N14" s="41">
        <f t="shared" si="0"/>
        <v>0</v>
      </c>
      <c r="O14" s="80">
        <f t="shared" si="1"/>
        <v>0</v>
      </c>
      <c r="P14" s="42">
        <f t="shared" si="2"/>
        <v>0</v>
      </c>
      <c r="Q14" s="85"/>
    </row>
    <row r="15" spans="1:17" ht="84.75" customHeight="1" x14ac:dyDescent="0.2">
      <c r="A15" s="5">
        <v>1430</v>
      </c>
      <c r="B15" s="11">
        <v>3800</v>
      </c>
      <c r="C15" s="66" t="s">
        <v>19</v>
      </c>
      <c r="D15" s="43" t="s">
        <v>121</v>
      </c>
      <c r="E15" s="39"/>
      <c r="F15" s="39"/>
      <c r="G15" s="39"/>
      <c r="H15" s="39"/>
      <c r="I15" s="39"/>
      <c r="J15" s="105"/>
      <c r="K15" s="105"/>
      <c r="L15" s="75"/>
      <c r="M15" s="83"/>
      <c r="N15" s="41">
        <f t="shared" si="0"/>
        <v>0</v>
      </c>
      <c r="O15" s="80">
        <f t="shared" si="1"/>
        <v>0</v>
      </c>
      <c r="P15" s="42">
        <f t="shared" si="2"/>
        <v>0</v>
      </c>
      <c r="Q15" s="85"/>
    </row>
    <row r="16" spans="1:17" ht="63" customHeight="1" x14ac:dyDescent="0.2">
      <c r="A16" s="72">
        <v>1436</v>
      </c>
      <c r="B16" s="11">
        <v>8500</v>
      </c>
      <c r="C16" s="66" t="s">
        <v>16</v>
      </c>
      <c r="D16" s="57" t="s">
        <v>27</v>
      </c>
      <c r="E16" s="39"/>
      <c r="F16" s="39"/>
      <c r="G16" s="39"/>
      <c r="H16" s="40"/>
      <c r="I16" s="39"/>
      <c r="J16" s="105"/>
      <c r="K16" s="105"/>
      <c r="L16" s="75"/>
      <c r="M16" s="83"/>
      <c r="N16" s="41">
        <f t="shared" si="0"/>
        <v>0</v>
      </c>
      <c r="O16" s="80">
        <f t="shared" si="1"/>
        <v>0</v>
      </c>
      <c r="P16" s="42">
        <f t="shared" si="2"/>
        <v>0</v>
      </c>
      <c r="Q16" s="85"/>
    </row>
    <row r="17" spans="1:17" ht="69.75" customHeight="1" x14ac:dyDescent="0.2">
      <c r="A17" s="5">
        <v>1438</v>
      </c>
      <c r="B17" s="11">
        <v>3600</v>
      </c>
      <c r="C17" s="66" t="s">
        <v>19</v>
      </c>
      <c r="D17" s="52" t="s">
        <v>28</v>
      </c>
      <c r="E17" s="39"/>
      <c r="F17" s="39"/>
      <c r="G17" s="39"/>
      <c r="H17" s="39"/>
      <c r="I17" s="39"/>
      <c r="J17" s="105"/>
      <c r="K17" s="105"/>
      <c r="L17" s="75"/>
      <c r="M17" s="83"/>
      <c r="N17" s="41">
        <f t="shared" si="0"/>
        <v>0</v>
      </c>
      <c r="O17" s="80">
        <f t="shared" si="1"/>
        <v>0</v>
      </c>
      <c r="P17" s="42">
        <f t="shared" si="2"/>
        <v>0</v>
      </c>
      <c r="Q17" s="85"/>
    </row>
    <row r="18" spans="1:17" ht="57.75" customHeight="1" x14ac:dyDescent="0.2">
      <c r="A18" s="5">
        <v>1442</v>
      </c>
      <c r="B18" s="11">
        <v>3600</v>
      </c>
      <c r="C18" s="66" t="s">
        <v>19</v>
      </c>
      <c r="D18" s="43" t="s">
        <v>29</v>
      </c>
      <c r="E18" s="39"/>
      <c r="F18" s="39"/>
      <c r="G18" s="39"/>
      <c r="H18" s="39"/>
      <c r="I18" s="39"/>
      <c r="J18" s="105"/>
      <c r="K18" s="105"/>
      <c r="L18" s="75"/>
      <c r="M18" s="83"/>
      <c r="N18" s="41">
        <f t="shared" si="0"/>
        <v>0</v>
      </c>
      <c r="O18" s="80">
        <f t="shared" si="1"/>
        <v>0</v>
      </c>
      <c r="P18" s="42">
        <f t="shared" si="2"/>
        <v>0</v>
      </c>
      <c r="Q18" s="85"/>
    </row>
    <row r="19" spans="1:17" ht="76.5" customHeight="1" x14ac:dyDescent="0.2">
      <c r="A19" s="5">
        <v>1446</v>
      </c>
      <c r="B19" s="11">
        <v>7800</v>
      </c>
      <c r="C19" s="66" t="s">
        <v>16</v>
      </c>
      <c r="D19" s="58" t="s">
        <v>30</v>
      </c>
      <c r="E19" s="39"/>
      <c r="F19" s="39"/>
      <c r="G19" s="39"/>
      <c r="H19" s="39"/>
      <c r="I19" s="39"/>
      <c r="J19" s="105"/>
      <c r="K19" s="105"/>
      <c r="L19" s="75"/>
      <c r="M19" s="83"/>
      <c r="N19" s="41">
        <f t="shared" si="0"/>
        <v>0</v>
      </c>
      <c r="O19" s="80">
        <f t="shared" si="1"/>
        <v>0</v>
      </c>
      <c r="P19" s="42">
        <f t="shared" si="2"/>
        <v>0</v>
      </c>
      <c r="Q19" s="85"/>
    </row>
    <row r="20" spans="1:17" ht="62.25" customHeight="1" x14ac:dyDescent="0.2">
      <c r="A20" s="5">
        <v>1451</v>
      </c>
      <c r="B20" s="11">
        <v>7000</v>
      </c>
      <c r="C20" s="66" t="s">
        <v>19</v>
      </c>
      <c r="D20" s="51" t="s">
        <v>128</v>
      </c>
      <c r="E20" s="39"/>
      <c r="F20" s="39"/>
      <c r="G20" s="39"/>
      <c r="H20" s="39"/>
      <c r="I20" s="39"/>
      <c r="J20" s="105"/>
      <c r="K20" s="105"/>
      <c r="L20" s="75"/>
      <c r="M20" s="83"/>
      <c r="N20" s="41">
        <f t="shared" si="0"/>
        <v>0</v>
      </c>
      <c r="O20" s="80">
        <f t="shared" si="1"/>
        <v>0</v>
      </c>
      <c r="P20" s="42">
        <f t="shared" si="2"/>
        <v>0</v>
      </c>
      <c r="Q20" s="85"/>
    </row>
    <row r="21" spans="1:17" ht="97.5" customHeight="1" x14ac:dyDescent="0.2">
      <c r="A21" s="89">
        <v>1453</v>
      </c>
      <c r="B21" s="90">
        <v>3000</v>
      </c>
      <c r="C21" s="88" t="s">
        <v>16</v>
      </c>
      <c r="D21" s="94" t="s">
        <v>134</v>
      </c>
      <c r="E21" s="39"/>
      <c r="F21" s="39"/>
      <c r="G21" s="39"/>
      <c r="H21" s="39"/>
      <c r="I21" s="39"/>
      <c r="J21" s="105"/>
      <c r="K21" s="105"/>
      <c r="L21" s="75"/>
      <c r="M21" s="83"/>
      <c r="N21" s="41">
        <f t="shared" si="0"/>
        <v>0</v>
      </c>
      <c r="O21" s="80">
        <f t="shared" si="1"/>
        <v>0</v>
      </c>
      <c r="P21" s="42">
        <f t="shared" si="2"/>
        <v>0</v>
      </c>
      <c r="Q21" s="85"/>
    </row>
    <row r="22" spans="1:17" ht="65.25" customHeight="1" x14ac:dyDescent="0.2">
      <c r="A22" s="5">
        <v>1455</v>
      </c>
      <c r="B22" s="11">
        <v>3600</v>
      </c>
      <c r="C22" s="66" t="s">
        <v>16</v>
      </c>
      <c r="D22" s="51" t="s">
        <v>143</v>
      </c>
      <c r="E22" s="39"/>
      <c r="F22" s="39"/>
      <c r="G22" s="39"/>
      <c r="H22" s="39"/>
      <c r="I22" s="39"/>
      <c r="J22" s="105"/>
      <c r="K22" s="105"/>
      <c r="L22" s="75"/>
      <c r="M22" s="83"/>
      <c r="N22" s="41">
        <f t="shared" si="0"/>
        <v>0</v>
      </c>
      <c r="O22" s="80">
        <f t="shared" si="1"/>
        <v>0</v>
      </c>
      <c r="P22" s="42">
        <f t="shared" si="2"/>
        <v>0</v>
      </c>
      <c r="Q22" s="85"/>
    </row>
    <row r="23" spans="1:17" ht="115.5" customHeight="1" x14ac:dyDescent="0.2">
      <c r="A23" s="86">
        <v>1457</v>
      </c>
      <c r="B23" s="87">
        <v>5000</v>
      </c>
      <c r="C23" s="88" t="s">
        <v>16</v>
      </c>
      <c r="D23" s="95" t="s">
        <v>135</v>
      </c>
      <c r="E23" s="39"/>
      <c r="F23" s="39"/>
      <c r="G23" s="39"/>
      <c r="H23" s="39"/>
      <c r="I23" s="39"/>
      <c r="J23" s="105"/>
      <c r="K23" s="105"/>
      <c r="L23" s="75"/>
      <c r="M23" s="83"/>
      <c r="N23" s="41">
        <f t="shared" si="0"/>
        <v>0</v>
      </c>
      <c r="O23" s="80">
        <f t="shared" si="1"/>
        <v>0</v>
      </c>
      <c r="P23" s="42">
        <f t="shared" si="2"/>
        <v>0</v>
      </c>
      <c r="Q23" s="85"/>
    </row>
    <row r="24" spans="1:17" ht="65.25" customHeight="1" x14ac:dyDescent="0.2">
      <c r="A24" s="5">
        <v>1458</v>
      </c>
      <c r="B24" s="11">
        <v>900</v>
      </c>
      <c r="C24" s="66" t="s">
        <v>16</v>
      </c>
      <c r="D24" s="51" t="s">
        <v>129</v>
      </c>
      <c r="E24" s="39"/>
      <c r="F24" s="39"/>
      <c r="G24" s="39"/>
      <c r="H24" s="40"/>
      <c r="I24" s="39"/>
      <c r="J24" s="105"/>
      <c r="K24" s="105"/>
      <c r="L24" s="75"/>
      <c r="M24" s="83"/>
      <c r="N24" s="41">
        <f t="shared" si="0"/>
        <v>0</v>
      </c>
      <c r="O24" s="80">
        <f t="shared" si="1"/>
        <v>0</v>
      </c>
      <c r="P24" s="42">
        <f t="shared" si="2"/>
        <v>0</v>
      </c>
      <c r="Q24" s="85"/>
    </row>
    <row r="25" spans="1:17" ht="144" customHeight="1" x14ac:dyDescent="0.2">
      <c r="A25" s="89">
        <v>1459</v>
      </c>
      <c r="B25" s="90">
        <v>3000</v>
      </c>
      <c r="C25" s="88" t="s">
        <v>16</v>
      </c>
      <c r="D25" s="96" t="s">
        <v>136</v>
      </c>
      <c r="E25" s="39"/>
      <c r="F25" s="39"/>
      <c r="G25" s="39"/>
      <c r="H25" s="40"/>
      <c r="I25" s="39"/>
      <c r="J25" s="105"/>
      <c r="K25" s="105"/>
      <c r="L25" s="75"/>
      <c r="M25" s="83"/>
      <c r="N25" s="41">
        <f t="shared" si="0"/>
        <v>0</v>
      </c>
      <c r="O25" s="80">
        <f t="shared" si="1"/>
        <v>0</v>
      </c>
      <c r="P25" s="42">
        <f t="shared" si="2"/>
        <v>0</v>
      </c>
      <c r="Q25" s="85"/>
    </row>
    <row r="26" spans="1:17" ht="108" customHeight="1" x14ac:dyDescent="0.2">
      <c r="A26" s="91">
        <v>1462</v>
      </c>
      <c r="B26" s="92">
        <v>4000</v>
      </c>
      <c r="C26" s="93" t="s">
        <v>16</v>
      </c>
      <c r="D26" s="97" t="s">
        <v>137</v>
      </c>
      <c r="E26" s="39"/>
      <c r="F26" s="39"/>
      <c r="G26" s="39"/>
      <c r="H26" s="40"/>
      <c r="I26" s="39"/>
      <c r="J26" s="105"/>
      <c r="K26" s="105"/>
      <c r="L26" s="75"/>
      <c r="M26" s="83"/>
      <c r="N26" s="41">
        <f t="shared" si="0"/>
        <v>0</v>
      </c>
      <c r="O26" s="80">
        <f t="shared" si="1"/>
        <v>0</v>
      </c>
      <c r="P26" s="42">
        <f t="shared" si="2"/>
        <v>0</v>
      </c>
      <c r="Q26" s="85"/>
    </row>
    <row r="27" spans="1:17" ht="60.75" customHeight="1" x14ac:dyDescent="0.2">
      <c r="A27" s="5">
        <v>1464</v>
      </c>
      <c r="B27" s="11">
        <v>700</v>
      </c>
      <c r="C27" s="66" t="s">
        <v>19</v>
      </c>
      <c r="D27" s="43" t="s">
        <v>31</v>
      </c>
      <c r="E27" s="39"/>
      <c r="F27" s="39"/>
      <c r="G27" s="39"/>
      <c r="H27" s="40"/>
      <c r="I27" s="39"/>
      <c r="J27" s="105"/>
      <c r="K27" s="105"/>
      <c r="L27" s="75"/>
      <c r="M27" s="83"/>
      <c r="N27" s="41">
        <f t="shared" si="0"/>
        <v>0</v>
      </c>
      <c r="O27" s="80">
        <f t="shared" si="1"/>
        <v>0</v>
      </c>
      <c r="P27" s="42">
        <f t="shared" si="2"/>
        <v>0</v>
      </c>
      <c r="Q27" s="85"/>
    </row>
    <row r="28" spans="1:17" ht="61.5" customHeight="1" x14ac:dyDescent="0.2">
      <c r="A28" s="5">
        <v>1465</v>
      </c>
      <c r="B28" s="11">
        <v>850</v>
      </c>
      <c r="C28" s="66" t="s">
        <v>19</v>
      </c>
      <c r="D28" s="43" t="s">
        <v>32</v>
      </c>
      <c r="E28" s="39"/>
      <c r="F28" s="39"/>
      <c r="G28" s="39"/>
      <c r="H28" s="40"/>
      <c r="I28" s="39"/>
      <c r="J28" s="105"/>
      <c r="K28" s="105"/>
      <c r="L28" s="75"/>
      <c r="M28" s="83"/>
      <c r="N28" s="41">
        <f t="shared" si="0"/>
        <v>0</v>
      </c>
      <c r="O28" s="80">
        <f t="shared" si="1"/>
        <v>0</v>
      </c>
      <c r="P28" s="42">
        <f t="shared" si="2"/>
        <v>0</v>
      </c>
      <c r="Q28" s="85"/>
    </row>
    <row r="29" spans="1:17" ht="73.5" customHeight="1" x14ac:dyDescent="0.2">
      <c r="A29" s="5">
        <v>1472</v>
      </c>
      <c r="B29" s="11">
        <v>2500</v>
      </c>
      <c r="C29" s="66" t="s">
        <v>16</v>
      </c>
      <c r="D29" s="59" t="s">
        <v>33</v>
      </c>
      <c r="E29" s="39"/>
      <c r="F29" s="39"/>
      <c r="G29" s="39"/>
      <c r="H29" s="40"/>
      <c r="I29" s="39"/>
      <c r="J29" s="105"/>
      <c r="K29" s="105"/>
      <c r="L29" s="75"/>
      <c r="M29" s="83"/>
      <c r="N29" s="41">
        <f t="shared" si="0"/>
        <v>0</v>
      </c>
      <c r="O29" s="80">
        <f t="shared" si="1"/>
        <v>0</v>
      </c>
      <c r="P29" s="42">
        <f t="shared" si="2"/>
        <v>0</v>
      </c>
      <c r="Q29" s="85"/>
    </row>
    <row r="30" spans="1:17" ht="80.25" customHeight="1" x14ac:dyDescent="0.2">
      <c r="A30" s="49">
        <v>1478</v>
      </c>
      <c r="B30" s="11">
        <v>900</v>
      </c>
      <c r="C30" s="67" t="s">
        <v>16</v>
      </c>
      <c r="D30" s="43" t="s">
        <v>34</v>
      </c>
      <c r="E30" s="39"/>
      <c r="F30" s="39"/>
      <c r="G30" s="39"/>
      <c r="H30" s="40"/>
      <c r="I30" s="39"/>
      <c r="J30" s="105"/>
      <c r="K30" s="105"/>
      <c r="L30" s="75"/>
      <c r="M30" s="83"/>
      <c r="N30" s="41">
        <f t="shared" si="0"/>
        <v>0</v>
      </c>
      <c r="O30" s="80">
        <f t="shared" si="1"/>
        <v>0</v>
      </c>
      <c r="P30" s="42">
        <f t="shared" si="2"/>
        <v>0</v>
      </c>
      <c r="Q30" s="85"/>
    </row>
    <row r="31" spans="1:17" ht="84.75" customHeight="1" x14ac:dyDescent="0.2">
      <c r="A31" s="49">
        <v>1481</v>
      </c>
      <c r="B31" s="11">
        <v>800</v>
      </c>
      <c r="C31" s="67" t="s">
        <v>16</v>
      </c>
      <c r="D31" s="43" t="s">
        <v>122</v>
      </c>
      <c r="E31" s="39"/>
      <c r="F31" s="39"/>
      <c r="G31" s="39"/>
      <c r="H31" s="40"/>
      <c r="I31" s="39"/>
      <c r="J31" s="105"/>
      <c r="K31" s="105"/>
      <c r="L31" s="75"/>
      <c r="M31" s="83"/>
      <c r="N31" s="41">
        <f t="shared" si="0"/>
        <v>0</v>
      </c>
      <c r="O31" s="80">
        <f t="shared" si="1"/>
        <v>0</v>
      </c>
      <c r="P31" s="42">
        <f t="shared" si="2"/>
        <v>0</v>
      </c>
      <c r="Q31" s="85"/>
    </row>
    <row r="32" spans="1:17" ht="64.5" customHeight="1" x14ac:dyDescent="0.2">
      <c r="A32" s="49">
        <v>1482</v>
      </c>
      <c r="B32" s="11">
        <v>700</v>
      </c>
      <c r="C32" s="67" t="s">
        <v>19</v>
      </c>
      <c r="D32" s="52" t="s">
        <v>123</v>
      </c>
      <c r="E32" s="39"/>
      <c r="F32" s="39"/>
      <c r="G32" s="39"/>
      <c r="H32" s="40"/>
      <c r="I32" s="39"/>
      <c r="J32" s="105"/>
      <c r="K32" s="105"/>
      <c r="L32" s="75"/>
      <c r="M32" s="83"/>
      <c r="N32" s="41">
        <f t="shared" si="0"/>
        <v>0</v>
      </c>
      <c r="O32" s="80">
        <f t="shared" si="1"/>
        <v>0</v>
      </c>
      <c r="P32" s="42">
        <f t="shared" si="2"/>
        <v>0</v>
      </c>
      <c r="Q32" s="85"/>
    </row>
    <row r="33" spans="1:17" ht="66" customHeight="1" x14ac:dyDescent="0.2">
      <c r="A33" s="5">
        <v>1483</v>
      </c>
      <c r="B33" s="11">
        <v>4000</v>
      </c>
      <c r="C33" s="66" t="s">
        <v>19</v>
      </c>
      <c r="D33" s="56" t="s">
        <v>35</v>
      </c>
      <c r="E33" s="39"/>
      <c r="F33" s="39"/>
      <c r="G33" s="39"/>
      <c r="H33" s="40"/>
      <c r="I33" s="39"/>
      <c r="J33" s="105"/>
      <c r="K33" s="105"/>
      <c r="L33" s="75"/>
      <c r="M33" s="83"/>
      <c r="N33" s="41">
        <f t="shared" si="0"/>
        <v>0</v>
      </c>
      <c r="O33" s="80">
        <f t="shared" si="1"/>
        <v>0</v>
      </c>
      <c r="P33" s="42">
        <f t="shared" si="2"/>
        <v>0</v>
      </c>
      <c r="Q33" s="85"/>
    </row>
    <row r="34" spans="1:17" ht="45" customHeight="1" x14ac:dyDescent="0.2">
      <c r="A34" s="5">
        <v>1484</v>
      </c>
      <c r="B34" s="11">
        <v>1200</v>
      </c>
      <c r="C34" s="66" t="s">
        <v>19</v>
      </c>
      <c r="D34" s="52" t="s">
        <v>36</v>
      </c>
      <c r="E34" s="39"/>
      <c r="F34" s="39"/>
      <c r="G34" s="39"/>
      <c r="H34" s="40"/>
      <c r="I34" s="39"/>
      <c r="J34" s="105"/>
      <c r="K34" s="105"/>
      <c r="L34" s="75"/>
      <c r="M34" s="83"/>
      <c r="N34" s="41">
        <f t="shared" si="0"/>
        <v>0</v>
      </c>
      <c r="O34" s="80">
        <f t="shared" si="1"/>
        <v>0</v>
      </c>
      <c r="P34" s="42">
        <f t="shared" si="2"/>
        <v>0</v>
      </c>
      <c r="Q34" s="85"/>
    </row>
    <row r="35" spans="1:17" ht="69.75" customHeight="1" x14ac:dyDescent="0.2">
      <c r="A35" s="5">
        <v>1485</v>
      </c>
      <c r="B35" s="11">
        <v>1200</v>
      </c>
      <c r="C35" s="66" t="s">
        <v>16</v>
      </c>
      <c r="D35" s="52" t="s">
        <v>124</v>
      </c>
      <c r="E35" s="39"/>
      <c r="F35" s="39"/>
      <c r="G35" s="39"/>
      <c r="H35" s="40"/>
      <c r="I35" s="39"/>
      <c r="J35" s="105"/>
      <c r="K35" s="105"/>
      <c r="L35" s="75"/>
      <c r="M35" s="83"/>
      <c r="N35" s="41">
        <f t="shared" si="0"/>
        <v>0</v>
      </c>
      <c r="O35" s="80">
        <f t="shared" si="1"/>
        <v>0</v>
      </c>
      <c r="P35" s="42">
        <f t="shared" si="2"/>
        <v>0</v>
      </c>
      <c r="Q35" s="85"/>
    </row>
    <row r="36" spans="1:17" ht="70.5" customHeight="1" x14ac:dyDescent="0.2">
      <c r="A36" s="5">
        <v>1486</v>
      </c>
      <c r="B36" s="11">
        <v>1200</v>
      </c>
      <c r="C36" s="66" t="s">
        <v>16</v>
      </c>
      <c r="D36" s="52" t="s">
        <v>142</v>
      </c>
      <c r="E36" s="39"/>
      <c r="F36" s="39"/>
      <c r="G36" s="39"/>
      <c r="H36" s="40"/>
      <c r="I36" s="39"/>
      <c r="J36" s="105"/>
      <c r="K36" s="105"/>
      <c r="L36" s="75"/>
      <c r="M36" s="83"/>
      <c r="N36" s="41">
        <f t="shared" si="0"/>
        <v>0</v>
      </c>
      <c r="O36" s="80">
        <f t="shared" si="1"/>
        <v>0</v>
      </c>
      <c r="P36" s="42">
        <f t="shared" si="2"/>
        <v>0</v>
      </c>
      <c r="Q36" s="85"/>
    </row>
    <row r="37" spans="1:17" ht="75" customHeight="1" x14ac:dyDescent="0.2">
      <c r="A37" s="49">
        <v>1487</v>
      </c>
      <c r="B37" s="73">
        <v>10000</v>
      </c>
      <c r="C37" s="66" t="s">
        <v>16</v>
      </c>
      <c r="D37" s="51" t="s">
        <v>125</v>
      </c>
      <c r="E37" s="39"/>
      <c r="F37" s="39"/>
      <c r="G37" s="39"/>
      <c r="H37" s="40"/>
      <c r="I37" s="39"/>
      <c r="J37" s="105"/>
      <c r="K37" s="105"/>
      <c r="L37" s="75"/>
      <c r="M37" s="83"/>
      <c r="N37" s="41">
        <f t="shared" si="0"/>
        <v>0</v>
      </c>
      <c r="O37" s="80">
        <f t="shared" si="1"/>
        <v>0</v>
      </c>
      <c r="P37" s="42">
        <f t="shared" si="2"/>
        <v>0</v>
      </c>
      <c r="Q37" s="85"/>
    </row>
    <row r="38" spans="1:17" ht="72" customHeight="1" x14ac:dyDescent="0.2">
      <c r="A38" s="5">
        <v>1488</v>
      </c>
      <c r="B38" s="11">
        <v>8000</v>
      </c>
      <c r="C38" s="66" t="s">
        <v>16</v>
      </c>
      <c r="D38" s="51" t="s">
        <v>37</v>
      </c>
      <c r="E38" s="39"/>
      <c r="F38" s="39"/>
      <c r="G38" s="39"/>
      <c r="H38" s="40"/>
      <c r="I38" s="39"/>
      <c r="J38" s="105"/>
      <c r="K38" s="105"/>
      <c r="L38" s="75"/>
      <c r="M38" s="83"/>
      <c r="N38" s="41">
        <f t="shared" si="0"/>
        <v>0</v>
      </c>
      <c r="O38" s="80">
        <f t="shared" si="1"/>
        <v>0</v>
      </c>
      <c r="P38" s="42">
        <f t="shared" si="2"/>
        <v>0</v>
      </c>
      <c r="Q38" s="85"/>
    </row>
    <row r="39" spans="1:17" ht="101.25" customHeight="1" x14ac:dyDescent="0.2">
      <c r="A39" s="5">
        <v>1496</v>
      </c>
      <c r="B39" s="11">
        <v>1250</v>
      </c>
      <c r="C39" s="66" t="s">
        <v>19</v>
      </c>
      <c r="D39" s="43" t="s">
        <v>126</v>
      </c>
      <c r="E39" s="39"/>
      <c r="F39" s="39"/>
      <c r="G39" s="39"/>
      <c r="H39" s="40"/>
      <c r="I39" s="39"/>
      <c r="J39" s="105"/>
      <c r="K39" s="105"/>
      <c r="L39" s="75"/>
      <c r="M39" s="83"/>
      <c r="N39" s="41">
        <f t="shared" si="0"/>
        <v>0</v>
      </c>
      <c r="O39" s="80">
        <f t="shared" si="1"/>
        <v>0</v>
      </c>
      <c r="P39" s="42">
        <f t="shared" si="2"/>
        <v>0</v>
      </c>
      <c r="Q39" s="85"/>
    </row>
    <row r="40" spans="1:17" ht="81" customHeight="1" x14ac:dyDescent="0.2">
      <c r="A40" s="5">
        <v>1497</v>
      </c>
      <c r="B40" s="11">
        <v>700</v>
      </c>
      <c r="C40" s="66" t="s">
        <v>38</v>
      </c>
      <c r="D40" s="52" t="s">
        <v>131</v>
      </c>
      <c r="E40" s="39"/>
      <c r="F40" s="39"/>
      <c r="G40" s="39"/>
      <c r="H40" s="40"/>
      <c r="I40" s="39"/>
      <c r="J40" s="105"/>
      <c r="K40" s="105"/>
      <c r="L40" s="75"/>
      <c r="M40" s="83"/>
      <c r="N40" s="41">
        <f t="shared" si="0"/>
        <v>0</v>
      </c>
      <c r="O40" s="80">
        <f t="shared" si="1"/>
        <v>0</v>
      </c>
      <c r="P40" s="42">
        <f t="shared" si="2"/>
        <v>0</v>
      </c>
      <c r="Q40" s="85"/>
    </row>
    <row r="41" spans="1:17" ht="99.75" customHeight="1" x14ac:dyDescent="0.2">
      <c r="A41" s="5">
        <v>1550</v>
      </c>
      <c r="B41" s="11">
        <v>3500</v>
      </c>
      <c r="C41" s="66" t="s">
        <v>16</v>
      </c>
      <c r="D41" s="43" t="s">
        <v>39</v>
      </c>
      <c r="E41" s="39"/>
      <c r="F41" s="39"/>
      <c r="G41" s="39"/>
      <c r="H41" s="40"/>
      <c r="I41" s="39"/>
      <c r="J41" s="105"/>
      <c r="K41" s="105"/>
      <c r="L41" s="75"/>
      <c r="M41" s="83"/>
      <c r="N41" s="41">
        <f t="shared" si="0"/>
        <v>0</v>
      </c>
      <c r="O41" s="80">
        <f t="shared" si="1"/>
        <v>0</v>
      </c>
      <c r="P41" s="42">
        <f t="shared" si="2"/>
        <v>0</v>
      </c>
      <c r="Q41" s="85"/>
    </row>
    <row r="42" spans="1:17" ht="76.5" customHeight="1" x14ac:dyDescent="0.2">
      <c r="A42" s="5">
        <v>1551</v>
      </c>
      <c r="B42" s="11">
        <v>1400</v>
      </c>
      <c r="C42" s="67" t="s">
        <v>16</v>
      </c>
      <c r="D42" s="43" t="s">
        <v>40</v>
      </c>
      <c r="E42" s="39"/>
      <c r="F42" s="39"/>
      <c r="G42" s="39"/>
      <c r="H42" s="40"/>
      <c r="I42" s="39"/>
      <c r="J42" s="105"/>
      <c r="K42" s="105"/>
      <c r="L42" s="75"/>
      <c r="M42" s="83"/>
      <c r="N42" s="41">
        <f t="shared" si="0"/>
        <v>0</v>
      </c>
      <c r="O42" s="80">
        <f t="shared" si="1"/>
        <v>0</v>
      </c>
      <c r="P42" s="42">
        <f t="shared" si="2"/>
        <v>0</v>
      </c>
      <c r="Q42" s="85"/>
    </row>
    <row r="43" spans="1:17" ht="124.5" customHeight="1" x14ac:dyDescent="0.2">
      <c r="A43" s="5">
        <v>1597</v>
      </c>
      <c r="B43" s="11">
        <v>6000</v>
      </c>
      <c r="C43" s="66" t="s">
        <v>19</v>
      </c>
      <c r="D43" s="60" t="s">
        <v>41</v>
      </c>
      <c r="E43" s="39"/>
      <c r="F43" s="39"/>
      <c r="G43" s="39"/>
      <c r="H43" s="39"/>
      <c r="I43" s="39"/>
      <c r="J43" s="105"/>
      <c r="K43" s="105"/>
      <c r="L43" s="75"/>
      <c r="M43" s="83"/>
      <c r="N43" s="41">
        <f t="shared" si="0"/>
        <v>0</v>
      </c>
      <c r="O43" s="80">
        <f t="shared" si="1"/>
        <v>0</v>
      </c>
      <c r="P43" s="42">
        <f t="shared" si="2"/>
        <v>0</v>
      </c>
      <c r="Q43" s="85"/>
    </row>
    <row r="44" spans="1:17" ht="61.5" customHeight="1" x14ac:dyDescent="0.2">
      <c r="A44" s="5">
        <v>1643</v>
      </c>
      <c r="B44" s="11">
        <v>3000</v>
      </c>
      <c r="C44" s="66" t="s">
        <v>16</v>
      </c>
      <c r="D44" s="43" t="s">
        <v>42</v>
      </c>
      <c r="E44" s="39"/>
      <c r="F44" s="39"/>
      <c r="G44" s="39"/>
      <c r="H44" s="40"/>
      <c r="I44" s="39"/>
      <c r="J44" s="105"/>
      <c r="K44" s="105"/>
      <c r="L44" s="75"/>
      <c r="M44" s="83"/>
      <c r="N44" s="41">
        <f t="shared" si="0"/>
        <v>0</v>
      </c>
      <c r="O44" s="80">
        <f t="shared" si="1"/>
        <v>0</v>
      </c>
      <c r="P44" s="42">
        <f t="shared" si="2"/>
        <v>0</v>
      </c>
      <c r="Q44" s="85"/>
    </row>
    <row r="45" spans="1:17" ht="71.25" customHeight="1" x14ac:dyDescent="0.2">
      <c r="A45" s="5">
        <v>1644</v>
      </c>
      <c r="B45" s="12">
        <v>3500</v>
      </c>
      <c r="C45" s="66" t="s">
        <v>16</v>
      </c>
      <c r="D45" s="51" t="s">
        <v>127</v>
      </c>
      <c r="E45" s="39"/>
      <c r="F45" s="39"/>
      <c r="G45" s="39"/>
      <c r="H45" s="40"/>
      <c r="I45" s="39"/>
      <c r="J45" s="105"/>
      <c r="K45" s="105"/>
      <c r="L45" s="75"/>
      <c r="M45" s="83"/>
      <c r="N45" s="41">
        <f t="shared" si="0"/>
        <v>0</v>
      </c>
      <c r="O45" s="80">
        <f t="shared" si="1"/>
        <v>0</v>
      </c>
      <c r="P45" s="42">
        <f t="shared" si="2"/>
        <v>0</v>
      </c>
      <c r="Q45" s="85"/>
    </row>
    <row r="46" spans="1:17" ht="44.25" customHeight="1" x14ac:dyDescent="0.2">
      <c r="A46" s="5">
        <v>1693</v>
      </c>
      <c r="B46" s="11">
        <v>5000</v>
      </c>
      <c r="C46" s="66" t="s">
        <v>19</v>
      </c>
      <c r="D46" s="51" t="s">
        <v>43</v>
      </c>
      <c r="E46" s="39"/>
      <c r="F46" s="39"/>
      <c r="G46" s="39"/>
      <c r="H46" s="39"/>
      <c r="I46" s="39"/>
      <c r="J46" s="105"/>
      <c r="K46" s="105"/>
      <c r="L46" s="75"/>
      <c r="M46" s="83"/>
      <c r="N46" s="41">
        <f t="shared" si="0"/>
        <v>0</v>
      </c>
      <c r="O46" s="80">
        <f t="shared" si="1"/>
        <v>0</v>
      </c>
      <c r="P46" s="42">
        <f t="shared" si="2"/>
        <v>0</v>
      </c>
      <c r="Q46" s="85"/>
    </row>
    <row r="47" spans="1:17" ht="99.75" customHeight="1" x14ac:dyDescent="0.2">
      <c r="A47" s="46">
        <v>1702</v>
      </c>
      <c r="B47" s="47">
        <v>4000</v>
      </c>
      <c r="C47" s="68" t="s">
        <v>16</v>
      </c>
      <c r="D47" s="61" t="s">
        <v>44</v>
      </c>
      <c r="E47" s="39"/>
      <c r="F47" s="39"/>
      <c r="G47" s="39"/>
      <c r="H47" s="39"/>
      <c r="I47" s="39"/>
      <c r="J47" s="105"/>
      <c r="K47" s="105"/>
      <c r="L47" s="75"/>
      <c r="M47" s="83"/>
      <c r="N47" s="41">
        <f t="shared" si="0"/>
        <v>0</v>
      </c>
      <c r="O47" s="80">
        <f t="shared" si="1"/>
        <v>0</v>
      </c>
      <c r="P47" s="42">
        <f t="shared" si="2"/>
        <v>0</v>
      </c>
      <c r="Q47" s="85"/>
    </row>
    <row r="48" spans="1:17" ht="56.25" customHeight="1" x14ac:dyDescent="0.2">
      <c r="A48" s="49">
        <v>1708</v>
      </c>
      <c r="B48" s="12">
        <v>4500</v>
      </c>
      <c r="C48" s="69" t="s">
        <v>45</v>
      </c>
      <c r="D48" s="62" t="s">
        <v>46</v>
      </c>
      <c r="E48" s="39"/>
      <c r="F48" s="39"/>
      <c r="G48" s="39"/>
      <c r="H48" s="40"/>
      <c r="I48" s="39"/>
      <c r="J48" s="105"/>
      <c r="K48" s="105"/>
      <c r="L48" s="75"/>
      <c r="M48" s="83"/>
      <c r="N48" s="41">
        <f t="shared" si="0"/>
        <v>0</v>
      </c>
      <c r="O48" s="80">
        <f t="shared" si="1"/>
        <v>0</v>
      </c>
      <c r="P48" s="42">
        <f t="shared" si="2"/>
        <v>0</v>
      </c>
      <c r="Q48" s="85"/>
    </row>
    <row r="49" spans="1:17" ht="63.75" customHeight="1" x14ac:dyDescent="0.2">
      <c r="A49" s="38">
        <v>1709</v>
      </c>
      <c r="B49" s="48">
        <v>18000</v>
      </c>
      <c r="C49" s="65" t="s">
        <v>16</v>
      </c>
      <c r="D49" s="63" t="s">
        <v>47</v>
      </c>
      <c r="E49" s="39"/>
      <c r="F49" s="39"/>
      <c r="G49" s="39"/>
      <c r="H49" s="40"/>
      <c r="I49" s="39"/>
      <c r="J49" s="105"/>
      <c r="K49" s="105"/>
      <c r="L49" s="75"/>
      <c r="M49" s="83"/>
      <c r="N49" s="41">
        <f t="shared" si="0"/>
        <v>0</v>
      </c>
      <c r="O49" s="80">
        <f t="shared" si="1"/>
        <v>0</v>
      </c>
      <c r="P49" s="42">
        <f t="shared" si="2"/>
        <v>0</v>
      </c>
      <c r="Q49" s="85"/>
    </row>
    <row r="50" spans="1:17" ht="63.75" customHeight="1" x14ac:dyDescent="0.2">
      <c r="A50" s="5">
        <v>1738</v>
      </c>
      <c r="B50" s="11">
        <v>5000</v>
      </c>
      <c r="C50" s="66" t="s">
        <v>16</v>
      </c>
      <c r="D50" s="64" t="s">
        <v>48</v>
      </c>
      <c r="E50" s="39"/>
      <c r="F50" s="39"/>
      <c r="G50" s="39"/>
      <c r="H50" s="40"/>
      <c r="I50" s="39"/>
      <c r="J50" s="105"/>
      <c r="K50" s="105"/>
      <c r="L50" s="75"/>
      <c r="M50" s="83"/>
      <c r="N50" s="41">
        <f t="shared" si="0"/>
        <v>0</v>
      </c>
      <c r="O50" s="80">
        <f t="shared" si="1"/>
        <v>0</v>
      </c>
      <c r="P50" s="42">
        <f t="shared" si="2"/>
        <v>0</v>
      </c>
      <c r="Q50" s="85"/>
    </row>
    <row r="51" spans="1:17" ht="84" customHeight="1" x14ac:dyDescent="0.2">
      <c r="A51" s="5">
        <v>1741</v>
      </c>
      <c r="B51" s="11">
        <v>8000</v>
      </c>
      <c r="C51" s="66" t="s">
        <v>16</v>
      </c>
      <c r="D51" s="56" t="s">
        <v>49</v>
      </c>
      <c r="E51" s="39"/>
      <c r="F51" s="39"/>
      <c r="G51" s="39"/>
      <c r="H51" s="40"/>
      <c r="I51" s="39"/>
      <c r="J51" s="105"/>
      <c r="K51" s="105"/>
      <c r="L51" s="75"/>
      <c r="M51" s="83"/>
      <c r="N51" s="41">
        <f t="shared" si="0"/>
        <v>0</v>
      </c>
      <c r="O51" s="80">
        <f t="shared" si="1"/>
        <v>0</v>
      </c>
      <c r="P51" s="42">
        <f t="shared" si="2"/>
        <v>0</v>
      </c>
      <c r="Q51" s="85"/>
    </row>
    <row r="52" spans="1:17" ht="74.25" customHeight="1" x14ac:dyDescent="0.2">
      <c r="A52" s="5">
        <v>1790</v>
      </c>
      <c r="B52" s="11">
        <v>800</v>
      </c>
      <c r="C52" s="66" t="s">
        <v>19</v>
      </c>
      <c r="D52" s="51" t="s">
        <v>50</v>
      </c>
      <c r="E52" s="39"/>
      <c r="F52" s="39"/>
      <c r="G52" s="39"/>
      <c r="H52" s="40"/>
      <c r="I52" s="39"/>
      <c r="J52" s="105"/>
      <c r="K52" s="105"/>
      <c r="L52" s="75"/>
      <c r="M52" s="83"/>
      <c r="N52" s="41">
        <f t="shared" si="0"/>
        <v>0</v>
      </c>
      <c r="O52" s="80">
        <f t="shared" si="1"/>
        <v>0</v>
      </c>
      <c r="P52" s="42">
        <f t="shared" si="2"/>
        <v>0</v>
      </c>
      <c r="Q52" s="85"/>
    </row>
    <row r="53" spans="1:17" ht="60.75" customHeight="1" x14ac:dyDescent="0.2">
      <c r="A53" s="89">
        <v>1805</v>
      </c>
      <c r="B53" s="90">
        <v>800</v>
      </c>
      <c r="C53" s="88" t="s">
        <v>16</v>
      </c>
      <c r="D53" s="96" t="s">
        <v>138</v>
      </c>
      <c r="E53" s="39"/>
      <c r="F53" s="39"/>
      <c r="G53" s="39"/>
      <c r="H53" s="40"/>
      <c r="I53" s="39"/>
      <c r="J53" s="105"/>
      <c r="K53" s="105"/>
      <c r="L53" s="75"/>
      <c r="M53" s="83"/>
      <c r="N53" s="41">
        <f t="shared" si="0"/>
        <v>0</v>
      </c>
      <c r="O53" s="80">
        <f t="shared" si="1"/>
        <v>0</v>
      </c>
      <c r="P53" s="42">
        <f t="shared" si="2"/>
        <v>0</v>
      </c>
      <c r="Q53" s="85"/>
    </row>
    <row r="54" spans="1:17" ht="71.25" customHeight="1" x14ac:dyDescent="0.2">
      <c r="A54" s="89">
        <v>1806</v>
      </c>
      <c r="B54" s="90">
        <v>3400</v>
      </c>
      <c r="C54" s="88" t="s">
        <v>16</v>
      </c>
      <c r="D54" s="96" t="s">
        <v>139</v>
      </c>
      <c r="E54" s="39"/>
      <c r="F54" s="39"/>
      <c r="G54" s="39"/>
      <c r="H54" s="40"/>
      <c r="I54" s="39"/>
      <c r="J54" s="105"/>
      <c r="K54" s="105"/>
      <c r="L54" s="75"/>
      <c r="M54" s="83"/>
      <c r="N54" s="41">
        <f t="shared" si="0"/>
        <v>0</v>
      </c>
      <c r="O54" s="80">
        <f t="shared" si="1"/>
        <v>0</v>
      </c>
      <c r="P54" s="42">
        <f t="shared" si="2"/>
        <v>0</v>
      </c>
      <c r="Q54" s="85"/>
    </row>
    <row r="55" spans="1:17" ht="75.75" customHeight="1" x14ac:dyDescent="0.2">
      <c r="A55" s="89">
        <v>1814</v>
      </c>
      <c r="B55" s="90">
        <v>2000</v>
      </c>
      <c r="C55" s="88" t="s">
        <v>16</v>
      </c>
      <c r="D55" s="96" t="s">
        <v>140</v>
      </c>
      <c r="E55" s="39"/>
      <c r="F55" s="39"/>
      <c r="G55" s="39"/>
      <c r="H55" s="40"/>
      <c r="I55" s="39"/>
      <c r="J55" s="105"/>
      <c r="K55" s="105"/>
      <c r="L55" s="75"/>
      <c r="M55" s="83"/>
      <c r="N55" s="41">
        <f t="shared" si="0"/>
        <v>0</v>
      </c>
      <c r="O55" s="80">
        <f t="shared" si="1"/>
        <v>0</v>
      </c>
      <c r="P55" s="42">
        <f t="shared" si="2"/>
        <v>0</v>
      </c>
      <c r="Q55" s="85"/>
    </row>
    <row r="56" spans="1:17" ht="78.75" customHeight="1" x14ac:dyDescent="0.2">
      <c r="A56" s="5">
        <v>1833</v>
      </c>
      <c r="B56" s="11">
        <v>3000</v>
      </c>
      <c r="C56" s="66" t="s">
        <v>19</v>
      </c>
      <c r="D56" s="51" t="s">
        <v>133</v>
      </c>
      <c r="E56" s="39"/>
      <c r="F56" s="39"/>
      <c r="G56" s="39"/>
      <c r="H56" s="40"/>
      <c r="I56" s="39"/>
      <c r="J56" s="105"/>
      <c r="K56" s="105"/>
      <c r="L56" s="75"/>
      <c r="M56" s="83"/>
      <c r="N56" s="41">
        <f t="shared" si="0"/>
        <v>0</v>
      </c>
      <c r="O56" s="80">
        <f t="shared" si="1"/>
        <v>0</v>
      </c>
      <c r="P56" s="42">
        <f t="shared" si="2"/>
        <v>0</v>
      </c>
      <c r="Q56" s="85"/>
    </row>
    <row r="57" spans="1:17" ht="78.75" customHeight="1" x14ac:dyDescent="0.2">
      <c r="A57" s="89">
        <v>1835</v>
      </c>
      <c r="B57" s="90">
        <v>2000</v>
      </c>
      <c r="C57" s="88" t="s">
        <v>16</v>
      </c>
      <c r="D57" s="96" t="s">
        <v>141</v>
      </c>
      <c r="E57" s="39"/>
      <c r="F57" s="39"/>
      <c r="G57" s="39"/>
      <c r="H57" s="40"/>
      <c r="I57" s="39"/>
      <c r="J57" s="105"/>
      <c r="K57" s="105"/>
      <c r="L57" s="75"/>
      <c r="M57" s="83"/>
      <c r="N57" s="41">
        <f t="shared" si="0"/>
        <v>0</v>
      </c>
      <c r="O57" s="80">
        <f t="shared" si="1"/>
        <v>0</v>
      </c>
      <c r="P57" s="42">
        <f t="shared" si="2"/>
        <v>0</v>
      </c>
      <c r="Q57" s="85"/>
    </row>
    <row r="58" spans="1:17" ht="63" customHeight="1" x14ac:dyDescent="0.2">
      <c r="A58" s="5">
        <v>1907</v>
      </c>
      <c r="B58" s="11">
        <v>4000</v>
      </c>
      <c r="C58" s="66" t="s">
        <v>51</v>
      </c>
      <c r="D58" s="51" t="s">
        <v>132</v>
      </c>
      <c r="E58" s="39"/>
      <c r="F58" s="39"/>
      <c r="G58" s="39"/>
      <c r="H58" s="40"/>
      <c r="I58" s="39"/>
      <c r="J58" s="105"/>
      <c r="K58" s="105"/>
      <c r="L58" s="75"/>
      <c r="M58" s="83"/>
      <c r="N58" s="41">
        <f t="shared" si="0"/>
        <v>0</v>
      </c>
      <c r="O58" s="80">
        <f t="shared" si="1"/>
        <v>0</v>
      </c>
      <c r="P58" s="42">
        <f t="shared" si="2"/>
        <v>0</v>
      </c>
      <c r="Q58" s="85"/>
    </row>
    <row r="59" spans="1:17" ht="63" customHeight="1" x14ac:dyDescent="0.2">
      <c r="A59" s="5">
        <v>2202</v>
      </c>
      <c r="B59" s="11">
        <v>4500</v>
      </c>
      <c r="C59" s="66" t="s">
        <v>45</v>
      </c>
      <c r="D59" s="101" t="s">
        <v>146</v>
      </c>
      <c r="E59" s="39"/>
      <c r="F59" s="39"/>
      <c r="G59" s="39"/>
      <c r="H59" s="40"/>
      <c r="I59" s="39"/>
      <c r="J59" s="105"/>
      <c r="K59" s="105"/>
      <c r="L59" s="75"/>
      <c r="M59" s="83"/>
      <c r="N59" s="41">
        <f t="shared" si="0"/>
        <v>0</v>
      </c>
      <c r="O59" s="80">
        <f t="shared" si="1"/>
        <v>0</v>
      </c>
      <c r="P59" s="42">
        <f t="shared" si="2"/>
        <v>0</v>
      </c>
      <c r="Q59" s="85"/>
    </row>
    <row r="60" spans="1:17" ht="28.5" customHeight="1" x14ac:dyDescent="0.25">
      <c r="B60" s="50"/>
      <c r="N60" s="99"/>
      <c r="O60" s="100">
        <f>SUM(O2:O59)</f>
        <v>0</v>
      </c>
    </row>
    <row r="61" spans="1:17" ht="15" customHeight="1" x14ac:dyDescent="0.2">
      <c r="B61" s="50"/>
    </row>
    <row r="62" spans="1:17" ht="15" customHeight="1" x14ac:dyDescent="0.2">
      <c r="B62" s="50"/>
    </row>
    <row r="63" spans="1:17" ht="15" customHeight="1" x14ac:dyDescent="0.2">
      <c r="B63" s="50"/>
    </row>
    <row r="64" spans="1:17" ht="15" customHeight="1" x14ac:dyDescent="0.2">
      <c r="B64" s="50"/>
    </row>
    <row r="65" spans="1:2" ht="15" customHeight="1" x14ac:dyDescent="0.2">
      <c r="B65" s="50"/>
    </row>
    <row r="66" spans="1:2" ht="15" customHeight="1" x14ac:dyDescent="0.2">
      <c r="A66"/>
      <c r="B66"/>
    </row>
    <row r="67" spans="1:2" ht="15" customHeight="1" x14ac:dyDescent="0.2">
      <c r="B67" s="50"/>
    </row>
    <row r="68" spans="1:2" ht="15" customHeight="1" x14ac:dyDescent="0.2">
      <c r="B68" s="50"/>
    </row>
    <row r="69" spans="1:2" ht="15" customHeight="1" x14ac:dyDescent="0.2">
      <c r="B69" s="50"/>
    </row>
    <row r="70" spans="1:2" ht="15" customHeight="1" x14ac:dyDescent="0.2">
      <c r="B70" s="50"/>
    </row>
    <row r="71" spans="1:2" ht="15" customHeight="1" x14ac:dyDescent="0.2">
      <c r="B71" s="50"/>
    </row>
    <row r="72" spans="1:2" ht="15" customHeight="1" x14ac:dyDescent="0.2">
      <c r="B72" s="50"/>
    </row>
    <row r="73" spans="1:2" ht="15" customHeight="1" x14ac:dyDescent="0.2">
      <c r="B73" s="50"/>
    </row>
    <row r="74" spans="1:2" ht="15" customHeight="1" x14ac:dyDescent="0.2">
      <c r="B74" s="50"/>
    </row>
    <row r="75" spans="1:2" ht="15" customHeight="1" x14ac:dyDescent="0.2">
      <c r="B75" s="50"/>
    </row>
    <row r="76" spans="1:2" ht="15" customHeight="1" x14ac:dyDescent="0.2">
      <c r="B76" s="50"/>
    </row>
    <row r="77" spans="1:2" ht="15" customHeight="1" x14ac:dyDescent="0.2">
      <c r="B77" s="50"/>
    </row>
    <row r="78" spans="1:2" ht="15" customHeight="1" x14ac:dyDescent="0.2">
      <c r="B78" s="50"/>
    </row>
    <row r="79" spans="1:2" ht="15" customHeight="1" x14ac:dyDescent="0.2">
      <c r="B79" s="50"/>
    </row>
    <row r="80" spans="1:2" ht="15" customHeight="1" x14ac:dyDescent="0.2">
      <c r="B80" s="50"/>
    </row>
    <row r="81" spans="2:2" ht="15" customHeight="1" x14ac:dyDescent="0.2">
      <c r="B81" s="50"/>
    </row>
    <row r="82" spans="2:2" ht="15" customHeight="1" x14ac:dyDescent="0.2">
      <c r="B82" s="50"/>
    </row>
    <row r="83" spans="2:2" ht="15" customHeight="1" x14ac:dyDescent="0.2">
      <c r="B83" s="50"/>
    </row>
    <row r="84" spans="2:2" ht="15" customHeight="1" x14ac:dyDescent="0.2">
      <c r="B84" s="50"/>
    </row>
    <row r="85" spans="2:2" ht="15" customHeight="1" x14ac:dyDescent="0.2">
      <c r="B85" s="50"/>
    </row>
    <row r="86" spans="2:2" ht="15" customHeight="1" x14ac:dyDescent="0.2">
      <c r="B86" s="50"/>
    </row>
    <row r="87" spans="2:2" ht="15" customHeight="1" x14ac:dyDescent="0.2">
      <c r="B87" s="50"/>
    </row>
    <row r="88" spans="2:2" ht="15" customHeight="1" x14ac:dyDescent="0.2">
      <c r="B88" s="50"/>
    </row>
    <row r="89" spans="2:2" ht="15" customHeight="1" x14ac:dyDescent="0.2">
      <c r="B89" s="50"/>
    </row>
    <row r="90" spans="2:2" ht="15" customHeight="1" x14ac:dyDescent="0.2">
      <c r="B90" s="50"/>
    </row>
    <row r="91" spans="2:2" ht="15" customHeight="1" x14ac:dyDescent="0.2">
      <c r="B91" s="50"/>
    </row>
    <row r="92" spans="2:2" ht="15" customHeight="1" x14ac:dyDescent="0.2">
      <c r="B92" s="50"/>
    </row>
    <row r="93" spans="2:2" ht="15" customHeight="1" x14ac:dyDescent="0.2">
      <c r="B93" s="50"/>
    </row>
    <row r="94" spans="2:2" ht="15" customHeight="1" x14ac:dyDescent="0.2">
      <c r="B94" s="50"/>
    </row>
    <row r="95" spans="2:2" ht="15" customHeight="1" x14ac:dyDescent="0.2">
      <c r="B95" s="50"/>
    </row>
    <row r="96" spans="2:2" ht="15" customHeight="1" x14ac:dyDescent="0.2">
      <c r="B96" s="50"/>
    </row>
    <row r="97" spans="2:2" ht="15" customHeight="1" x14ac:dyDescent="0.2">
      <c r="B97" s="50"/>
    </row>
    <row r="98" spans="2:2" ht="15" customHeight="1" x14ac:dyDescent="0.2">
      <c r="B98" s="50"/>
    </row>
    <row r="99" spans="2:2" ht="15" customHeight="1" x14ac:dyDescent="0.2">
      <c r="B99" s="50"/>
    </row>
    <row r="100" spans="2:2" ht="15" customHeight="1" x14ac:dyDescent="0.2">
      <c r="B100" s="50"/>
    </row>
    <row r="101" spans="2:2" ht="15" customHeight="1" x14ac:dyDescent="0.2">
      <c r="B101" s="50"/>
    </row>
    <row r="102" spans="2:2" ht="15" customHeight="1" x14ac:dyDescent="0.2">
      <c r="B102" s="50"/>
    </row>
    <row r="103" spans="2:2" ht="15" customHeight="1" x14ac:dyDescent="0.2">
      <c r="B103" s="50"/>
    </row>
    <row r="104" spans="2:2" ht="15" customHeight="1" x14ac:dyDescent="0.2">
      <c r="B104" s="50"/>
    </row>
    <row r="105" spans="2:2" ht="15" customHeight="1" x14ac:dyDescent="0.2">
      <c r="B105" s="50"/>
    </row>
    <row r="106" spans="2:2" ht="15" customHeight="1" x14ac:dyDescent="0.2">
      <c r="B106" s="50"/>
    </row>
    <row r="107" spans="2:2" ht="15" customHeight="1" x14ac:dyDescent="0.2">
      <c r="B107" s="50"/>
    </row>
    <row r="108" spans="2:2" ht="15" customHeight="1" x14ac:dyDescent="0.2">
      <c r="B108" s="50"/>
    </row>
    <row r="109" spans="2:2" ht="15" customHeight="1" x14ac:dyDescent="0.2">
      <c r="B109" s="50"/>
    </row>
    <row r="110" spans="2:2" ht="15" customHeight="1" x14ac:dyDescent="0.2">
      <c r="B110" s="50"/>
    </row>
    <row r="111" spans="2:2" ht="15" customHeight="1" x14ac:dyDescent="0.2">
      <c r="B111" s="50"/>
    </row>
    <row r="112" spans="2:2" ht="15" customHeight="1" x14ac:dyDescent="0.2">
      <c r="B112" s="50"/>
    </row>
    <row r="113" spans="2:2" ht="15" customHeight="1" x14ac:dyDescent="0.2">
      <c r="B113" s="50"/>
    </row>
    <row r="114" spans="2:2" ht="15" customHeight="1" x14ac:dyDescent="0.2">
      <c r="B114" s="50"/>
    </row>
    <row r="115" spans="2:2" ht="15" customHeight="1" x14ac:dyDescent="0.2">
      <c r="B115" s="50"/>
    </row>
    <row r="116" spans="2:2" ht="15" customHeight="1" x14ac:dyDescent="0.2">
      <c r="B116" s="50"/>
    </row>
    <row r="117" spans="2:2" ht="15" customHeight="1" x14ac:dyDescent="0.2">
      <c r="B117" s="50"/>
    </row>
    <row r="118" spans="2:2" ht="15" customHeight="1" x14ac:dyDescent="0.2">
      <c r="B118" s="50"/>
    </row>
    <row r="119" spans="2:2" ht="15" customHeight="1" x14ac:dyDescent="0.2">
      <c r="B119" s="50"/>
    </row>
    <row r="120" spans="2:2" ht="15" customHeight="1" x14ac:dyDescent="0.2">
      <c r="B120" s="50"/>
    </row>
    <row r="121" spans="2:2" ht="15" customHeight="1" x14ac:dyDescent="0.2">
      <c r="B121" s="50"/>
    </row>
    <row r="122" spans="2:2" ht="15" customHeight="1" x14ac:dyDescent="0.2">
      <c r="B122" s="50"/>
    </row>
    <row r="123" spans="2:2" ht="15" customHeight="1" x14ac:dyDescent="0.2">
      <c r="B123" s="50"/>
    </row>
    <row r="124" spans="2:2" ht="15" customHeight="1" x14ac:dyDescent="0.2">
      <c r="B124" s="50"/>
    </row>
    <row r="125" spans="2:2" ht="15" customHeight="1" x14ac:dyDescent="0.2">
      <c r="B125" s="50"/>
    </row>
    <row r="126" spans="2:2" ht="15" customHeight="1" x14ac:dyDescent="0.2">
      <c r="B126" s="50"/>
    </row>
    <row r="127" spans="2:2" ht="15" customHeight="1" x14ac:dyDescent="0.2">
      <c r="B127" s="50"/>
    </row>
    <row r="128" spans="2:2" ht="15" customHeight="1" x14ac:dyDescent="0.2">
      <c r="B128" s="50"/>
    </row>
    <row r="129" spans="2:2" ht="15" customHeight="1" x14ac:dyDescent="0.2">
      <c r="B129" s="50"/>
    </row>
    <row r="130" spans="2:2" ht="15" customHeight="1" x14ac:dyDescent="0.2">
      <c r="B130" s="50"/>
    </row>
    <row r="131" spans="2:2" ht="15" customHeight="1" x14ac:dyDescent="0.2">
      <c r="B131" s="50"/>
    </row>
    <row r="132" spans="2:2" ht="15" customHeight="1" x14ac:dyDescent="0.2">
      <c r="B132" s="50"/>
    </row>
    <row r="133" spans="2:2" ht="15" customHeight="1" x14ac:dyDescent="0.2">
      <c r="B133" s="50"/>
    </row>
    <row r="134" spans="2:2" ht="15" customHeight="1" x14ac:dyDescent="0.2">
      <c r="B134" s="50"/>
    </row>
    <row r="135" spans="2:2" ht="15" customHeight="1" x14ac:dyDescent="0.2">
      <c r="B135" s="50"/>
    </row>
    <row r="136" spans="2:2" ht="15" customHeight="1" x14ac:dyDescent="0.2">
      <c r="B136" s="50"/>
    </row>
    <row r="137" spans="2:2" ht="15" customHeight="1" x14ac:dyDescent="0.2">
      <c r="B137" s="50"/>
    </row>
    <row r="138" spans="2:2" ht="15" customHeight="1" x14ac:dyDescent="0.2">
      <c r="B138" s="50"/>
    </row>
    <row r="139" spans="2:2" ht="15" customHeight="1" x14ac:dyDescent="0.2">
      <c r="B139" s="50"/>
    </row>
    <row r="140" spans="2:2" ht="15" customHeight="1" x14ac:dyDescent="0.2">
      <c r="B140" s="50"/>
    </row>
    <row r="141" spans="2:2" ht="15" customHeight="1" x14ac:dyDescent="0.2">
      <c r="B141" s="50"/>
    </row>
    <row r="142" spans="2:2" ht="15" customHeight="1" x14ac:dyDescent="0.2">
      <c r="B142" s="50"/>
    </row>
    <row r="143" spans="2:2" ht="15" customHeight="1" x14ac:dyDescent="0.2">
      <c r="B143" s="50"/>
    </row>
    <row r="144" spans="2:2" ht="15" customHeight="1" x14ac:dyDescent="0.2">
      <c r="B144" s="50"/>
    </row>
    <row r="145" spans="2:2" ht="15" customHeight="1" x14ac:dyDescent="0.2">
      <c r="B145" s="50"/>
    </row>
    <row r="146" spans="2:2" ht="15" customHeight="1" x14ac:dyDescent="0.2">
      <c r="B146" s="50"/>
    </row>
    <row r="147" spans="2:2" ht="15" customHeight="1" x14ac:dyDescent="0.2">
      <c r="B147" s="50"/>
    </row>
    <row r="148" spans="2:2" ht="15" customHeight="1" x14ac:dyDescent="0.2">
      <c r="B148" s="50"/>
    </row>
    <row r="149" spans="2:2" ht="15" customHeight="1" x14ac:dyDescent="0.2">
      <c r="B149" s="50"/>
    </row>
    <row r="150" spans="2:2" ht="15" customHeight="1" x14ac:dyDescent="0.2">
      <c r="B150" s="50"/>
    </row>
    <row r="151" spans="2:2" ht="15" customHeight="1" x14ac:dyDescent="0.2">
      <c r="B151" s="50"/>
    </row>
    <row r="152" spans="2:2" ht="15" customHeight="1" x14ac:dyDescent="0.2">
      <c r="B152" s="50"/>
    </row>
    <row r="153" spans="2:2" ht="15" customHeight="1" x14ac:dyDescent="0.2">
      <c r="B153" s="50"/>
    </row>
    <row r="154" spans="2:2" ht="15" customHeight="1" x14ac:dyDescent="0.2">
      <c r="B154" s="50"/>
    </row>
    <row r="155" spans="2:2" ht="15" customHeight="1" x14ac:dyDescent="0.2">
      <c r="B155" s="50"/>
    </row>
    <row r="156" spans="2:2" ht="15" customHeight="1" x14ac:dyDescent="0.2">
      <c r="B156" s="50"/>
    </row>
    <row r="157" spans="2:2" ht="15" customHeight="1" x14ac:dyDescent="0.2">
      <c r="B157" s="50"/>
    </row>
    <row r="158" spans="2:2" ht="15" customHeight="1" x14ac:dyDescent="0.2">
      <c r="B158" s="50"/>
    </row>
    <row r="159" spans="2:2" ht="15" customHeight="1" x14ac:dyDescent="0.2">
      <c r="B159" s="50"/>
    </row>
    <row r="160" spans="2:2" ht="15" customHeight="1" x14ac:dyDescent="0.2">
      <c r="B160" s="50"/>
    </row>
    <row r="161" spans="2:2" ht="15" customHeight="1" x14ac:dyDescent="0.2">
      <c r="B161" s="50"/>
    </row>
    <row r="162" spans="2:2" ht="15" customHeight="1" x14ac:dyDescent="0.2">
      <c r="B162" s="50"/>
    </row>
    <row r="163" spans="2:2" ht="15" customHeight="1" x14ac:dyDescent="0.2">
      <c r="B163" s="50"/>
    </row>
    <row r="164" spans="2:2" ht="15" customHeight="1" x14ac:dyDescent="0.2">
      <c r="B164" s="50"/>
    </row>
    <row r="165" spans="2:2" ht="15" customHeight="1" x14ac:dyDescent="0.2">
      <c r="B165" s="50"/>
    </row>
    <row r="166" spans="2:2" ht="15" customHeight="1" x14ac:dyDescent="0.2">
      <c r="B166" s="50"/>
    </row>
    <row r="167" spans="2:2" ht="15" customHeight="1" x14ac:dyDescent="0.2">
      <c r="B167" s="50"/>
    </row>
    <row r="168" spans="2:2" ht="15" customHeight="1" x14ac:dyDescent="0.2">
      <c r="B168" s="50"/>
    </row>
    <row r="169" spans="2:2" ht="15" customHeight="1" x14ac:dyDescent="0.2">
      <c r="B169" s="50"/>
    </row>
    <row r="170" spans="2:2" ht="15" customHeight="1" x14ac:dyDescent="0.2">
      <c r="B170" s="50"/>
    </row>
    <row r="171" spans="2:2" ht="15" customHeight="1" x14ac:dyDescent="0.2">
      <c r="B171" s="50"/>
    </row>
    <row r="172" spans="2:2" ht="15" customHeight="1" x14ac:dyDescent="0.2">
      <c r="B172" s="50"/>
    </row>
    <row r="173" spans="2:2" ht="15" customHeight="1" x14ac:dyDescent="0.2">
      <c r="B173" s="50"/>
    </row>
    <row r="174" spans="2:2" ht="15" customHeight="1" x14ac:dyDescent="0.2">
      <c r="B174" s="50"/>
    </row>
    <row r="175" spans="2:2" ht="15" customHeight="1" x14ac:dyDescent="0.2">
      <c r="B175" s="50"/>
    </row>
    <row r="176" spans="2:2" ht="15" customHeight="1" x14ac:dyDescent="0.2">
      <c r="B176" s="50"/>
    </row>
    <row r="177" spans="2:2" ht="15" customHeight="1" x14ac:dyDescent="0.2">
      <c r="B177" s="50"/>
    </row>
    <row r="178" spans="2:2" ht="15" customHeight="1" x14ac:dyDescent="0.2">
      <c r="B178" s="50"/>
    </row>
    <row r="179" spans="2:2" ht="15" customHeight="1" x14ac:dyDescent="0.2">
      <c r="B179" s="50"/>
    </row>
    <row r="180" spans="2:2" ht="15" customHeight="1" x14ac:dyDescent="0.2">
      <c r="B180" s="50"/>
    </row>
    <row r="181" spans="2:2" ht="15" customHeight="1" x14ac:dyDescent="0.2">
      <c r="B181" s="50"/>
    </row>
    <row r="182" spans="2:2" ht="15" customHeight="1" x14ac:dyDescent="0.2">
      <c r="B182" s="50"/>
    </row>
    <row r="183" spans="2:2" ht="15" customHeight="1" x14ac:dyDescent="0.2">
      <c r="B183" s="50"/>
    </row>
    <row r="184" spans="2:2" ht="15" customHeight="1" x14ac:dyDescent="0.2">
      <c r="B184" s="50"/>
    </row>
    <row r="185" spans="2:2" ht="15" customHeight="1" x14ac:dyDescent="0.2">
      <c r="B185" s="50"/>
    </row>
    <row r="186" spans="2:2" ht="15" customHeight="1" x14ac:dyDescent="0.2">
      <c r="B186" s="50"/>
    </row>
    <row r="187" spans="2:2" ht="15" customHeight="1" x14ac:dyDescent="0.2">
      <c r="B187" s="50"/>
    </row>
    <row r="188" spans="2:2" ht="15" customHeight="1" x14ac:dyDescent="0.2">
      <c r="B188" s="50"/>
    </row>
    <row r="189" spans="2:2" ht="15" customHeight="1" x14ac:dyDescent="0.2">
      <c r="B189" s="50"/>
    </row>
    <row r="190" spans="2:2" ht="15" customHeight="1" x14ac:dyDescent="0.2">
      <c r="B190" s="50"/>
    </row>
    <row r="191" spans="2:2" ht="15" customHeight="1" x14ac:dyDescent="0.2">
      <c r="B191" s="50"/>
    </row>
  </sheetData>
  <sheetProtection selectLockedCells="1"/>
  <sortState xmlns:xlrd2="http://schemas.microsoft.com/office/spreadsheetml/2017/richdata2" ref="A2:P44">
    <sortCondition ref="A2:A44"/>
  </sortState>
  <pageMargins left="0.25" right="0.25" top="1" bottom="0.25" header="0.3" footer="0.3"/>
  <pageSetup scale="45" fitToHeight="0" orientation="landscape" r:id="rId1"/>
  <headerFooter>
    <oddHeader xml:space="preserve">&amp;C&amp;"Arial,Bold"&amp;16Memphis Shelby County Schools (MSCS)&amp;"Arial,Regular"
&amp;"Arial,Bold"2024 SY&amp;"Arial,Regular" (&amp;"Arial,Bold"1st Semester August - December 2024&amp;"Arial,Regular")  
&amp;"Arial,Bold"Fresh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0</v>
      </c>
      <c r="C3" s="7" t="s">
        <v>52</v>
      </c>
      <c r="D3" s="7" t="s">
        <v>53</v>
      </c>
      <c r="E3" s="8" t="s">
        <v>2</v>
      </c>
      <c r="F3" s="15" t="s">
        <v>54</v>
      </c>
      <c r="G3" s="4"/>
      <c r="H3" s="4"/>
    </row>
    <row r="4" spans="1:15" ht="60" x14ac:dyDescent="0.2">
      <c r="B4" s="5">
        <v>1137</v>
      </c>
      <c r="C4" s="11">
        <v>7440</v>
      </c>
      <c r="D4" s="14">
        <f>(C4/12)</f>
        <v>620</v>
      </c>
      <c r="E4" s="5" t="s">
        <v>16</v>
      </c>
      <c r="F4" s="20" t="s">
        <v>55</v>
      </c>
      <c r="O4" s="10"/>
    </row>
    <row r="5" spans="1:15" ht="75" x14ac:dyDescent="0.2">
      <c r="B5" s="5">
        <v>1138</v>
      </c>
      <c r="C5" s="11">
        <v>6000</v>
      </c>
      <c r="D5" s="14">
        <f t="shared" ref="D5:D34" si="0">(C5/12)</f>
        <v>500</v>
      </c>
      <c r="E5" s="5" t="s">
        <v>16</v>
      </c>
      <c r="F5" s="20" t="s">
        <v>56</v>
      </c>
    </row>
    <row r="6" spans="1:15" ht="75" x14ac:dyDescent="0.2">
      <c r="B6" s="5">
        <v>1146</v>
      </c>
      <c r="C6" s="11">
        <v>1500</v>
      </c>
      <c r="D6" s="14">
        <f t="shared" si="0"/>
        <v>125</v>
      </c>
      <c r="E6" s="5" t="s">
        <v>16</v>
      </c>
      <c r="F6" s="20" t="s">
        <v>57</v>
      </c>
    </row>
    <row r="7" spans="1:15" ht="54.75" customHeight="1" x14ac:dyDescent="0.2">
      <c r="B7" s="25">
        <v>1155</v>
      </c>
      <c r="C7" s="11">
        <v>700</v>
      </c>
      <c r="D7" s="14">
        <f t="shared" si="0"/>
        <v>58.333333333333336</v>
      </c>
      <c r="E7" s="5" t="s">
        <v>16</v>
      </c>
      <c r="F7" s="26" t="s">
        <v>58</v>
      </c>
    </row>
    <row r="8" spans="1:15" ht="75" x14ac:dyDescent="0.2">
      <c r="B8" s="5">
        <v>1156</v>
      </c>
      <c r="C8" s="11">
        <v>300</v>
      </c>
      <c r="D8" s="14">
        <f t="shared" si="0"/>
        <v>25</v>
      </c>
      <c r="E8" s="5" t="s">
        <v>59</v>
      </c>
      <c r="F8" s="20" t="s">
        <v>60</v>
      </c>
    </row>
    <row r="9" spans="1:15" ht="45" x14ac:dyDescent="0.2">
      <c r="B9" s="5">
        <v>1158</v>
      </c>
      <c r="C9" s="11">
        <v>6080</v>
      </c>
      <c r="D9" s="14">
        <f t="shared" si="0"/>
        <v>506.66666666666669</v>
      </c>
      <c r="E9" s="5" t="s">
        <v>16</v>
      </c>
      <c r="F9" s="20" t="s">
        <v>61</v>
      </c>
    </row>
    <row r="10" spans="1:15" ht="60" x14ac:dyDescent="0.2">
      <c r="B10" s="5">
        <v>1166</v>
      </c>
      <c r="C10" s="11">
        <v>2350</v>
      </c>
      <c r="D10" s="14">
        <f t="shared" si="0"/>
        <v>195.83333333333334</v>
      </c>
      <c r="E10" s="5" t="s">
        <v>16</v>
      </c>
      <c r="F10" s="20" t="s">
        <v>62</v>
      </c>
    </row>
    <row r="11" spans="1:15" ht="90" x14ac:dyDescent="0.2">
      <c r="B11" s="5">
        <v>1428</v>
      </c>
      <c r="C11" s="11">
        <v>1000</v>
      </c>
      <c r="D11" s="14">
        <f t="shared" si="0"/>
        <v>83.333333333333329</v>
      </c>
      <c r="E11" s="5" t="s">
        <v>19</v>
      </c>
      <c r="F11" s="20" t="s">
        <v>63</v>
      </c>
    </row>
    <row r="12" spans="1:15" ht="90" x14ac:dyDescent="0.2">
      <c r="B12" s="5">
        <v>1438</v>
      </c>
      <c r="C12" s="11">
        <v>2000</v>
      </c>
      <c r="D12" s="14">
        <f t="shared" si="0"/>
        <v>166.66666666666666</v>
      </c>
      <c r="E12" s="5" t="s">
        <v>19</v>
      </c>
      <c r="F12" s="21" t="s">
        <v>64</v>
      </c>
    </row>
    <row r="13" spans="1:15" ht="75" x14ac:dyDescent="0.2">
      <c r="B13" s="5">
        <v>1442</v>
      </c>
      <c r="C13" s="11">
        <v>2000</v>
      </c>
      <c r="D13" s="14">
        <f t="shared" si="0"/>
        <v>166.66666666666666</v>
      </c>
      <c r="E13" s="5" t="s">
        <v>19</v>
      </c>
      <c r="F13" s="20" t="s">
        <v>65</v>
      </c>
    </row>
    <row r="14" spans="1:15" ht="120" x14ac:dyDescent="0.2">
      <c r="B14" s="22">
        <v>1449</v>
      </c>
      <c r="C14" s="11">
        <v>3000</v>
      </c>
      <c r="D14" s="14">
        <f t="shared" si="0"/>
        <v>250</v>
      </c>
      <c r="E14" s="5" t="s">
        <v>66</v>
      </c>
      <c r="F14" s="29" t="s">
        <v>67</v>
      </c>
    </row>
    <row r="15" spans="1:15" ht="60" x14ac:dyDescent="0.2">
      <c r="B15" s="5">
        <v>1455</v>
      </c>
      <c r="C15" s="11">
        <v>6000</v>
      </c>
      <c r="D15" s="14">
        <f t="shared" si="0"/>
        <v>500</v>
      </c>
      <c r="E15" s="5" t="s">
        <v>16</v>
      </c>
      <c r="F15" s="20" t="s">
        <v>68</v>
      </c>
    </row>
    <row r="16" spans="1:15" ht="60" x14ac:dyDescent="0.2">
      <c r="B16" s="5">
        <v>1464</v>
      </c>
      <c r="C16" s="11">
        <v>450</v>
      </c>
      <c r="D16" s="14">
        <f t="shared" si="0"/>
        <v>37.5</v>
      </c>
      <c r="E16" s="5" t="s">
        <v>19</v>
      </c>
      <c r="F16" s="20" t="s">
        <v>69</v>
      </c>
    </row>
    <row r="17" spans="2:6" ht="60" x14ac:dyDescent="0.2">
      <c r="B17" s="5">
        <v>1465</v>
      </c>
      <c r="C17" s="11">
        <v>650</v>
      </c>
      <c r="D17" s="14">
        <f t="shared" si="0"/>
        <v>54.166666666666664</v>
      </c>
      <c r="E17" s="5" t="s">
        <v>19</v>
      </c>
      <c r="F17" s="20" t="s">
        <v>70</v>
      </c>
    </row>
    <row r="18" spans="2:6" ht="75" x14ac:dyDescent="0.2">
      <c r="B18" s="22">
        <v>1472</v>
      </c>
      <c r="C18" s="11">
        <v>2500</v>
      </c>
      <c r="D18" s="14">
        <f t="shared" si="0"/>
        <v>208.33333333333334</v>
      </c>
      <c r="E18" s="5" t="s">
        <v>16</v>
      </c>
      <c r="F18" s="20" t="s">
        <v>71</v>
      </c>
    </row>
    <row r="19" spans="2:6" ht="45" x14ac:dyDescent="0.2">
      <c r="B19" s="5">
        <v>1481</v>
      </c>
      <c r="C19" s="11">
        <v>400</v>
      </c>
      <c r="D19" s="14">
        <f t="shared" si="0"/>
        <v>33.333333333333336</v>
      </c>
      <c r="E19" s="5" t="s">
        <v>19</v>
      </c>
      <c r="F19" s="20" t="s">
        <v>72</v>
      </c>
    </row>
    <row r="20" spans="2:6" ht="60" x14ac:dyDescent="0.2">
      <c r="B20" s="5">
        <v>1484</v>
      </c>
      <c r="C20" s="12">
        <v>960</v>
      </c>
      <c r="D20" s="14">
        <f t="shared" si="0"/>
        <v>80</v>
      </c>
      <c r="E20" s="5" t="s">
        <v>19</v>
      </c>
      <c r="F20" s="24" t="s">
        <v>73</v>
      </c>
    </row>
    <row r="21" spans="2:6" ht="135" x14ac:dyDescent="0.2">
      <c r="B21" s="5">
        <v>1485</v>
      </c>
      <c r="C21" s="11">
        <v>3400</v>
      </c>
      <c r="D21" s="14">
        <f t="shared" si="0"/>
        <v>283.33333333333331</v>
      </c>
      <c r="E21" s="22" t="s">
        <v>19</v>
      </c>
      <c r="F21" s="29" t="s">
        <v>74</v>
      </c>
    </row>
    <row r="22" spans="2:6" ht="90" x14ac:dyDescent="0.2">
      <c r="B22" s="17">
        <v>1487</v>
      </c>
      <c r="C22" s="11">
        <v>250</v>
      </c>
      <c r="D22" s="14">
        <f t="shared" si="0"/>
        <v>20.833333333333332</v>
      </c>
      <c r="E22" s="5" t="s">
        <v>16</v>
      </c>
      <c r="F22" s="20" t="s">
        <v>75</v>
      </c>
    </row>
    <row r="23" spans="2:6" ht="90" x14ac:dyDescent="0.2">
      <c r="B23" s="5">
        <v>1488</v>
      </c>
      <c r="C23" s="13">
        <v>2000</v>
      </c>
      <c r="D23" s="14">
        <f t="shared" si="0"/>
        <v>166.66666666666666</v>
      </c>
      <c r="E23" s="5" t="s">
        <v>16</v>
      </c>
      <c r="F23" s="20" t="s">
        <v>76</v>
      </c>
    </row>
    <row r="24" spans="2:6" ht="105" x14ac:dyDescent="0.2">
      <c r="B24" s="22">
        <v>1595</v>
      </c>
      <c r="C24" s="11">
        <v>3300</v>
      </c>
      <c r="D24" s="14">
        <f t="shared" si="0"/>
        <v>275</v>
      </c>
      <c r="E24" s="5" t="s">
        <v>77</v>
      </c>
      <c r="F24" s="23" t="s">
        <v>78</v>
      </c>
    </row>
    <row r="25" spans="2:6" ht="180" x14ac:dyDescent="0.2">
      <c r="B25" s="22">
        <v>1597</v>
      </c>
      <c r="C25" s="11">
        <v>3500</v>
      </c>
      <c r="D25" s="14">
        <f t="shared" si="0"/>
        <v>291.66666666666669</v>
      </c>
      <c r="E25" s="5" t="s">
        <v>19</v>
      </c>
      <c r="F25" s="28" t="s">
        <v>79</v>
      </c>
    </row>
    <row r="26" spans="2:6" ht="75" x14ac:dyDescent="0.2">
      <c r="B26" s="5">
        <v>1643</v>
      </c>
      <c r="C26" s="11">
        <v>1500</v>
      </c>
      <c r="D26" s="14">
        <f t="shared" si="0"/>
        <v>125</v>
      </c>
      <c r="E26" s="5" t="s">
        <v>16</v>
      </c>
      <c r="F26" s="20" t="s">
        <v>80</v>
      </c>
    </row>
    <row r="27" spans="2:6" ht="75" x14ac:dyDescent="0.2">
      <c r="B27" s="5">
        <v>1709</v>
      </c>
      <c r="C27" s="11">
        <v>1540</v>
      </c>
      <c r="D27" s="14">
        <f t="shared" si="0"/>
        <v>128.33333333333334</v>
      </c>
      <c r="E27" s="5" t="s">
        <v>16</v>
      </c>
      <c r="F27" s="20" t="s">
        <v>81</v>
      </c>
    </row>
    <row r="28" spans="2:6" ht="75" x14ac:dyDescent="0.2">
      <c r="B28" s="18">
        <v>1742</v>
      </c>
      <c r="C28" s="11">
        <v>1600</v>
      </c>
      <c r="D28" s="14">
        <f t="shared" si="0"/>
        <v>133.33333333333334</v>
      </c>
      <c r="E28" s="5" t="s">
        <v>16</v>
      </c>
      <c r="F28" s="19" t="s">
        <v>82</v>
      </c>
    </row>
    <row r="29" spans="2:6" ht="75" x14ac:dyDescent="0.2">
      <c r="B29" s="5">
        <v>1790</v>
      </c>
      <c r="C29" s="11">
        <v>200</v>
      </c>
      <c r="D29" s="14">
        <f t="shared" si="0"/>
        <v>16.666666666666668</v>
      </c>
      <c r="E29" s="5" t="s">
        <v>59</v>
      </c>
      <c r="F29" s="20" t="s">
        <v>83</v>
      </c>
    </row>
    <row r="30" spans="2:6" ht="120" x14ac:dyDescent="0.2">
      <c r="B30" s="5">
        <v>1831</v>
      </c>
      <c r="C30" s="11">
        <v>4000</v>
      </c>
      <c r="D30" s="14">
        <f t="shared" si="0"/>
        <v>333.33333333333331</v>
      </c>
      <c r="E30" s="5" t="s">
        <v>66</v>
      </c>
      <c r="F30" s="20" t="s">
        <v>84</v>
      </c>
    </row>
    <row r="31" spans="2:6" ht="120" x14ac:dyDescent="0.2">
      <c r="B31" s="5">
        <v>1832</v>
      </c>
      <c r="C31" s="11">
        <v>1500</v>
      </c>
      <c r="D31" s="14">
        <f t="shared" si="0"/>
        <v>125</v>
      </c>
      <c r="E31" s="5" t="s">
        <v>66</v>
      </c>
      <c r="F31" s="20" t="s">
        <v>85</v>
      </c>
    </row>
    <row r="32" spans="2:6" ht="90" x14ac:dyDescent="0.2">
      <c r="B32" s="5">
        <v>1833</v>
      </c>
      <c r="C32" s="11">
        <v>1500</v>
      </c>
      <c r="D32" s="14">
        <f t="shared" si="0"/>
        <v>125</v>
      </c>
      <c r="E32" s="5" t="s">
        <v>86</v>
      </c>
      <c r="F32" s="20" t="s">
        <v>87</v>
      </c>
    </row>
    <row r="33" spans="2:6" ht="120" x14ac:dyDescent="0.2">
      <c r="B33" s="5">
        <v>1866</v>
      </c>
      <c r="C33" s="11">
        <v>3400</v>
      </c>
      <c r="D33" s="14">
        <f t="shared" si="0"/>
        <v>283.33333333333331</v>
      </c>
      <c r="E33" s="5" t="s">
        <v>19</v>
      </c>
      <c r="F33" s="29" t="s">
        <v>88</v>
      </c>
    </row>
    <row r="34" spans="2:6" ht="75" x14ac:dyDescent="0.2">
      <c r="B34" s="22">
        <v>1907</v>
      </c>
      <c r="C34" s="11">
        <v>200</v>
      </c>
      <c r="D34" s="14">
        <f t="shared" si="0"/>
        <v>16.666666666666668</v>
      </c>
      <c r="E34" s="5" t="s">
        <v>19</v>
      </c>
      <c r="F34" s="30" t="s">
        <v>89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0</v>
      </c>
      <c r="B2" s="7" t="s">
        <v>52</v>
      </c>
      <c r="C2" s="7" t="s">
        <v>53</v>
      </c>
      <c r="D2" s="8" t="s">
        <v>2</v>
      </c>
      <c r="E2" s="15" t="s">
        <v>54</v>
      </c>
    </row>
    <row r="3" spans="1:5" ht="60" x14ac:dyDescent="0.2">
      <c r="A3" s="5">
        <v>1137</v>
      </c>
      <c r="B3" s="11">
        <v>560</v>
      </c>
      <c r="C3" s="14">
        <v>280</v>
      </c>
      <c r="D3" s="5" t="s">
        <v>16</v>
      </c>
      <c r="E3" s="20" t="s">
        <v>55</v>
      </c>
    </row>
    <row r="4" spans="1:5" ht="75" x14ac:dyDescent="0.2">
      <c r="A4" s="5">
        <v>1146</v>
      </c>
      <c r="B4" s="11">
        <v>1500</v>
      </c>
      <c r="C4" s="14">
        <v>375</v>
      </c>
      <c r="D4" s="5" t="s">
        <v>16</v>
      </c>
      <c r="E4" s="20" t="s">
        <v>57</v>
      </c>
    </row>
    <row r="5" spans="1:5" ht="79.5" customHeight="1" x14ac:dyDescent="0.2">
      <c r="A5" s="5">
        <v>1155</v>
      </c>
      <c r="B5" s="11">
        <v>2100</v>
      </c>
      <c r="C5" s="14">
        <v>1050</v>
      </c>
      <c r="D5" s="5" t="s">
        <v>16</v>
      </c>
      <c r="E5" s="26" t="s">
        <v>58</v>
      </c>
    </row>
    <row r="6" spans="1:5" ht="45" x14ac:dyDescent="0.2">
      <c r="A6" s="5">
        <v>1158</v>
      </c>
      <c r="B6" s="11">
        <v>920</v>
      </c>
      <c r="C6" s="14">
        <v>306</v>
      </c>
      <c r="D6" s="5" t="s">
        <v>16</v>
      </c>
      <c r="E6" s="20" t="s">
        <v>61</v>
      </c>
    </row>
    <row r="7" spans="1:5" ht="71.25" customHeight="1" x14ac:dyDescent="0.2">
      <c r="A7" s="5">
        <v>1161</v>
      </c>
      <c r="B7" s="11">
        <v>370</v>
      </c>
      <c r="C7" s="14">
        <v>370</v>
      </c>
      <c r="D7" s="5" t="s">
        <v>16</v>
      </c>
      <c r="E7" s="20" t="s">
        <v>90</v>
      </c>
    </row>
    <row r="8" spans="1:5" ht="71.25" customHeight="1" x14ac:dyDescent="0.2">
      <c r="A8" s="5">
        <v>1166</v>
      </c>
      <c r="B8" s="11">
        <v>1150</v>
      </c>
      <c r="C8" s="14">
        <v>288</v>
      </c>
      <c r="D8" s="5" t="s">
        <v>16</v>
      </c>
      <c r="E8" s="20" t="s">
        <v>62</v>
      </c>
    </row>
    <row r="9" spans="1:5" ht="62.25" customHeight="1" x14ac:dyDescent="0.2">
      <c r="A9" s="5">
        <v>1171</v>
      </c>
      <c r="B9" s="11">
        <v>200</v>
      </c>
      <c r="C9" s="14">
        <v>200</v>
      </c>
      <c r="D9" s="5" t="s">
        <v>16</v>
      </c>
      <c r="E9" s="31" t="s">
        <v>91</v>
      </c>
    </row>
    <row r="10" spans="1:5" ht="78.75" customHeight="1" x14ac:dyDescent="0.2">
      <c r="A10" s="5">
        <v>1176</v>
      </c>
      <c r="B10" s="11">
        <v>370</v>
      </c>
      <c r="C10" s="14">
        <v>370</v>
      </c>
      <c r="D10" s="5"/>
      <c r="E10" s="31" t="s">
        <v>92</v>
      </c>
    </row>
    <row r="11" spans="1:5" ht="75" x14ac:dyDescent="0.2">
      <c r="A11" s="18">
        <v>1436</v>
      </c>
      <c r="B11" s="11">
        <v>1500</v>
      </c>
      <c r="C11" s="14">
        <v>375</v>
      </c>
      <c r="D11" s="5" t="s">
        <v>16</v>
      </c>
      <c r="E11" s="19" t="s">
        <v>93</v>
      </c>
    </row>
    <row r="12" spans="1:5" ht="105" x14ac:dyDescent="0.2">
      <c r="A12" s="22">
        <v>1595</v>
      </c>
      <c r="B12" s="11">
        <v>700</v>
      </c>
      <c r="C12" s="14">
        <v>350</v>
      </c>
      <c r="D12" s="5" t="s">
        <v>77</v>
      </c>
      <c r="E12" s="23" t="s">
        <v>78</v>
      </c>
    </row>
    <row r="13" spans="1:5" ht="75" x14ac:dyDescent="0.2">
      <c r="A13" s="5">
        <v>1709</v>
      </c>
      <c r="B13" s="11">
        <v>560</v>
      </c>
      <c r="C13" s="14">
        <v>280</v>
      </c>
      <c r="D13" s="5" t="s">
        <v>16</v>
      </c>
      <c r="E13" s="20" t="s">
        <v>81</v>
      </c>
    </row>
    <row r="14" spans="1:5" ht="58.5" customHeight="1" x14ac:dyDescent="0.2">
      <c r="A14" s="18">
        <v>1738</v>
      </c>
      <c r="B14" s="11">
        <v>700</v>
      </c>
      <c r="C14" s="14">
        <v>350</v>
      </c>
      <c r="D14" s="5" t="s">
        <v>16</v>
      </c>
      <c r="E14" s="19" t="s">
        <v>94</v>
      </c>
    </row>
    <row r="15" spans="1:5" ht="75" x14ac:dyDescent="0.2">
      <c r="A15" s="18">
        <v>1740</v>
      </c>
      <c r="B15" s="11">
        <v>1000</v>
      </c>
      <c r="C15" s="14">
        <v>500</v>
      </c>
      <c r="D15" s="5" t="s">
        <v>16</v>
      </c>
      <c r="E15" s="26" t="s">
        <v>95</v>
      </c>
    </row>
    <row r="16" spans="1:5" ht="75" x14ac:dyDescent="0.2">
      <c r="A16" s="18">
        <v>1742</v>
      </c>
      <c r="B16" s="11">
        <v>1400</v>
      </c>
      <c r="C16" s="14">
        <v>700</v>
      </c>
      <c r="D16" s="5" t="s">
        <v>16</v>
      </c>
      <c r="E16" s="19" t="s">
        <v>82</v>
      </c>
    </row>
    <row r="17" spans="1:5" ht="60" x14ac:dyDescent="0.2">
      <c r="A17" s="18">
        <v>1743</v>
      </c>
      <c r="B17" s="14">
        <v>700</v>
      </c>
      <c r="C17" s="14">
        <v>350</v>
      </c>
      <c r="D17" s="5" t="s">
        <v>16</v>
      </c>
      <c r="E17" s="27" t="s">
        <v>96</v>
      </c>
    </row>
    <row r="18" spans="1:5" ht="90" x14ac:dyDescent="0.2">
      <c r="A18" s="18">
        <v>1744</v>
      </c>
      <c r="B18" s="11">
        <v>1400</v>
      </c>
      <c r="C18" s="14">
        <v>700</v>
      </c>
      <c r="D18" s="5" t="s">
        <v>16</v>
      </c>
      <c r="E18" s="26" t="s">
        <v>97</v>
      </c>
    </row>
    <row r="19" spans="1:5" ht="60" x14ac:dyDescent="0.2">
      <c r="A19" s="25">
        <v>1810</v>
      </c>
      <c r="B19" s="14">
        <v>700</v>
      </c>
      <c r="C19" s="14">
        <v>350</v>
      </c>
      <c r="D19" s="5" t="s">
        <v>16</v>
      </c>
      <c r="E19" s="26" t="s">
        <v>98</v>
      </c>
    </row>
    <row r="20" spans="1:5" ht="75" x14ac:dyDescent="0.2">
      <c r="A20" s="18">
        <v>1834</v>
      </c>
      <c r="B20" s="14">
        <v>700</v>
      </c>
      <c r="C20" s="14">
        <v>350</v>
      </c>
      <c r="D20" s="5" t="s">
        <v>16</v>
      </c>
      <c r="E20" s="19" t="s">
        <v>99</v>
      </c>
    </row>
    <row r="21" spans="1:5" ht="75" x14ac:dyDescent="0.2">
      <c r="A21" s="25">
        <v>1835</v>
      </c>
      <c r="B21" s="14">
        <v>700</v>
      </c>
      <c r="C21" s="14">
        <v>350</v>
      </c>
      <c r="D21" s="5" t="s">
        <v>16</v>
      </c>
      <c r="E21" s="19" t="s">
        <v>100</v>
      </c>
    </row>
    <row r="22" spans="1:5" ht="75" x14ac:dyDescent="0.2">
      <c r="A22" s="25">
        <v>1836</v>
      </c>
      <c r="B22" s="14">
        <v>700</v>
      </c>
      <c r="C22" s="14">
        <v>350</v>
      </c>
      <c r="D22" s="5" t="s">
        <v>16</v>
      </c>
      <c r="E22" s="19" t="s">
        <v>101</v>
      </c>
    </row>
    <row r="23" spans="1:5" ht="45" x14ac:dyDescent="0.2">
      <c r="A23" s="25">
        <v>1838</v>
      </c>
      <c r="B23" s="14">
        <v>700</v>
      </c>
      <c r="C23" s="14">
        <v>350</v>
      </c>
      <c r="D23" s="5" t="s">
        <v>16</v>
      </c>
      <c r="E23" s="26" t="s">
        <v>102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2" t="s">
        <v>103</v>
      </c>
      <c r="B1" s="32" t="s">
        <v>104</v>
      </c>
      <c r="C1" s="32" t="s">
        <v>105</v>
      </c>
      <c r="D1" s="32" t="s">
        <v>106</v>
      </c>
      <c r="E1" s="33"/>
    </row>
    <row r="2" spans="1:5" x14ac:dyDescent="0.2">
      <c r="A2" s="102" t="s">
        <v>107</v>
      </c>
      <c r="B2" s="34" t="s">
        <v>108</v>
      </c>
      <c r="C2" s="35" t="s">
        <v>109</v>
      </c>
      <c r="D2" s="102" t="s">
        <v>110</v>
      </c>
      <c r="E2" s="102"/>
    </row>
    <row r="3" spans="1:5" x14ac:dyDescent="0.2">
      <c r="A3" s="103"/>
      <c r="B3" s="34" t="s">
        <v>111</v>
      </c>
      <c r="C3" s="35" t="s">
        <v>112</v>
      </c>
      <c r="D3" s="103"/>
      <c r="E3" s="103"/>
    </row>
    <row r="4" spans="1:5" x14ac:dyDescent="0.2">
      <c r="A4" s="34" t="s">
        <v>113</v>
      </c>
      <c r="B4" s="34" t="s">
        <v>114</v>
      </c>
      <c r="C4" s="35" t="s">
        <v>115</v>
      </c>
      <c r="D4" s="34" t="s">
        <v>116</v>
      </c>
      <c r="E4" s="34" t="s">
        <v>117</v>
      </c>
    </row>
    <row r="5" spans="1:5" x14ac:dyDescent="0.2">
      <c r="A5" s="34"/>
      <c r="B5" s="34"/>
      <c r="C5" s="35"/>
      <c r="D5" s="34"/>
      <c r="E5" s="34"/>
    </row>
    <row r="6" spans="1:5" x14ac:dyDescent="0.2">
      <c r="A6" s="34"/>
      <c r="B6" s="34"/>
      <c r="C6" s="34"/>
      <c r="D6" s="34"/>
      <c r="E6" s="34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43BA0299ED44AB23C4C3469E7E09" ma:contentTypeVersion="6" ma:contentTypeDescription="Create a new document." ma:contentTypeScope="" ma:versionID="1141dba1f6710c355bb5135df1e06ff7">
  <xsd:schema xmlns:xsd="http://www.w3.org/2001/XMLSchema" xmlns:xs="http://www.w3.org/2001/XMLSchema" xmlns:p="http://schemas.microsoft.com/office/2006/metadata/properties" xmlns:ns2="b51a60f2-f04b-4c32-82db-c05990cb4d53" xmlns:ns3="6bf0451a-b96d-45c9-98c7-f39747be48ba" targetNamespace="http://schemas.microsoft.com/office/2006/metadata/properties" ma:root="true" ma:fieldsID="dce5f9d23cc8a818758b1812c2d03264" ns2:_="" ns3:_="">
    <xsd:import namespace="b51a60f2-f04b-4c32-82db-c05990cb4d53"/>
    <xsd:import namespace="6bf0451a-b96d-45c9-98c7-f39747be48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a60f2-f04b-4c32-82db-c05990cb4d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0451a-b96d-45c9-98c7-f39747be4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83E10B-B439-489D-8031-4F32B05AEC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A7E1B-5EA3-4A9A-AC77-C96B37166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a60f2-f04b-4c32-82db-c05990cb4d53"/>
    <ds:schemaRef ds:uri="6bf0451a-b96d-45c9-98c7-f39747be4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A3FFE-0174-488F-86B8-DF4D7C9BFB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Bid Tab</vt:lpstr>
      <vt:lpstr> Prod. Aug-Oct 16 Weekly-DIRECT</vt:lpstr>
      <vt:lpstr>Prod. Aug-Oct 16 Weekly-FFVP</vt:lpstr>
      <vt:lpstr>Vendor Contact Info</vt:lpstr>
      <vt:lpstr>' Prod. Aug-Oct 16 Weekly-DIRECT'!Print_Area</vt:lpstr>
      <vt:lpstr>'Bid Tab'!Print_Area</vt:lpstr>
      <vt:lpstr>'Prod. Aug-Oct 16 Weekly-FFVP'!Print_Area</vt:lpstr>
      <vt:lpstr>'Bid Tab'!Print_Titles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GREGG  GORDON</cp:lastModifiedBy>
  <cp:revision/>
  <cp:lastPrinted>2024-04-12T16:04:11Z</cp:lastPrinted>
  <dcterms:created xsi:type="dcterms:W3CDTF">2013-10-01T16:57:24Z</dcterms:created>
  <dcterms:modified xsi:type="dcterms:W3CDTF">2024-04-24T11:18:03Z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0x01010048B743BA0299ED44AB23C4C3469E7E09</vt:lpwstr>
  </property>
  <property fmtid="{D5CDD505-2E9C-101B-9397-08002B2CF9AE}" pid="3" name="MediaServiceImageTags">
    <vt:lpwstr/>
  </property>
</Properties>
</file>